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20" activeTab="0"/>
  </bookViews>
  <sheets>
    <sheet name="普招计划" sheetId="1" r:id="rId1"/>
    <sheet name="地方免费医学生" sheetId="2" r:id="rId2"/>
  </sheets>
  <definedNames>
    <definedName name="_xlnm.Print_Titles" localSheetId="0">'普招计划'!$1:$4</definedName>
  </definedNames>
  <calcPr fullCalcOnLoad="1"/>
</workbook>
</file>

<file path=xl/sharedStrings.xml><?xml version="1.0" encoding="utf-8"?>
<sst xmlns="http://schemas.openxmlformats.org/spreadsheetml/2006/main" count="636" uniqueCount="239">
  <si>
    <t>广东药科大学2023年分省分专业招生计划表</t>
  </si>
  <si>
    <t>学院</t>
  </si>
  <si>
    <t>专业名称</t>
  </si>
  <si>
    <t>科类</t>
  </si>
  <si>
    <t>专业代号</t>
  </si>
  <si>
    <t>学制</t>
  </si>
  <si>
    <t>合  计</t>
  </si>
  <si>
    <t>全国25个省(区、市)招生计划数(人)</t>
  </si>
  <si>
    <t>首选科目</t>
  </si>
  <si>
    <t>再选科目</t>
  </si>
  <si>
    <t>专业组</t>
  </si>
  <si>
    <t>体检要求</t>
  </si>
  <si>
    <t>收费标准（元/年）</t>
  </si>
  <si>
    <t>广东</t>
  </si>
  <si>
    <t>北京</t>
  </si>
  <si>
    <t>天津</t>
  </si>
  <si>
    <t>河北</t>
  </si>
  <si>
    <t>山西</t>
  </si>
  <si>
    <t>辽宁</t>
  </si>
  <si>
    <t>吉林</t>
  </si>
  <si>
    <t>黑龙江</t>
  </si>
  <si>
    <t>上海</t>
  </si>
  <si>
    <t>江苏</t>
  </si>
  <si>
    <t>浙江</t>
  </si>
  <si>
    <t>安徽</t>
  </si>
  <si>
    <t>福建</t>
  </si>
  <si>
    <t>江西</t>
  </si>
  <si>
    <t>山东</t>
  </si>
  <si>
    <t>河南</t>
  </si>
  <si>
    <t>湖北</t>
  </si>
  <si>
    <t>湖南</t>
  </si>
  <si>
    <t>广西</t>
  </si>
  <si>
    <t>海南</t>
  </si>
  <si>
    <t>重庆</t>
  </si>
  <si>
    <t>四川</t>
  </si>
  <si>
    <t>贵州</t>
  </si>
  <si>
    <t>云南</t>
  </si>
  <si>
    <t>陕西</t>
  </si>
  <si>
    <t>药学院（临床药学院）</t>
  </si>
  <si>
    <t>药学类</t>
  </si>
  <si>
    <t>理工</t>
  </si>
  <si>
    <t>001</t>
  </si>
  <si>
    <t>4年</t>
  </si>
  <si>
    <t>物理</t>
  </si>
  <si>
    <t>化学或生物</t>
  </si>
  <si>
    <t>不招色盲色弱</t>
  </si>
  <si>
    <t>制药工程</t>
  </si>
  <si>
    <t>002</t>
  </si>
  <si>
    <t>药学（国际班）</t>
  </si>
  <si>
    <t>021</t>
  </si>
  <si>
    <t>临床药学</t>
  </si>
  <si>
    <t>004</t>
  </si>
  <si>
    <t>5年</t>
  </si>
  <si>
    <t>中药学院（中药资源学院）</t>
  </si>
  <si>
    <t>中药学类</t>
  </si>
  <si>
    <t>003</t>
  </si>
  <si>
    <t>公共卫生学院</t>
  </si>
  <si>
    <t>预防医学</t>
  </si>
  <si>
    <t>005</t>
  </si>
  <si>
    <t>文史</t>
  </si>
  <si>
    <t>006</t>
  </si>
  <si>
    <t>历史</t>
  </si>
  <si>
    <t>卫生检验与检疫</t>
  </si>
  <si>
    <t>007</t>
  </si>
  <si>
    <t>化学</t>
  </si>
  <si>
    <t>008</t>
  </si>
  <si>
    <t>第一临床医学院</t>
  </si>
  <si>
    <t>临床医学</t>
  </si>
  <si>
    <t>009</t>
  </si>
  <si>
    <t>口腔医学</t>
  </si>
  <si>
    <t>010</t>
  </si>
  <si>
    <t>医学检验技术</t>
  </si>
  <si>
    <t>011</t>
  </si>
  <si>
    <t>中西医临床医学</t>
  </si>
  <si>
    <t>012</t>
  </si>
  <si>
    <t>013</t>
  </si>
  <si>
    <t>医药信息工程学院</t>
  </si>
  <si>
    <t>计算机科学与技术（外包特色班）</t>
  </si>
  <si>
    <t>014</t>
  </si>
  <si>
    <t>不提要求</t>
  </si>
  <si>
    <t>生物信息学</t>
  </si>
  <si>
    <t>015</t>
  </si>
  <si>
    <t>生命科学与生物制药学院</t>
  </si>
  <si>
    <t>生物科学类</t>
  </si>
  <si>
    <t>016</t>
  </si>
  <si>
    <t>生物工程类</t>
  </si>
  <si>
    <t>017</t>
  </si>
  <si>
    <t>海洋药学</t>
  </si>
  <si>
    <t>018</t>
  </si>
  <si>
    <t>外国语学院</t>
  </si>
  <si>
    <t>英语</t>
  </si>
  <si>
    <t>019</t>
  </si>
  <si>
    <t>020</t>
  </si>
  <si>
    <t>广州校区本科合计</t>
  </si>
  <si>
    <t>医药商学院</t>
  </si>
  <si>
    <t>药事管理</t>
  </si>
  <si>
    <t xml:space="preserve">理工 </t>
  </si>
  <si>
    <t>036</t>
  </si>
  <si>
    <t>国际经济与贸易</t>
  </si>
  <si>
    <t>030</t>
  </si>
  <si>
    <t>031</t>
  </si>
  <si>
    <t>经济学</t>
  </si>
  <si>
    <t>032</t>
  </si>
  <si>
    <t>033</t>
  </si>
  <si>
    <t>工商管理类</t>
  </si>
  <si>
    <t>034</t>
  </si>
  <si>
    <t>035</t>
  </si>
  <si>
    <t>电子商务</t>
  </si>
  <si>
    <t>037</t>
  </si>
  <si>
    <t>038</t>
  </si>
  <si>
    <t>公共事业管理</t>
  </si>
  <si>
    <t>039</t>
  </si>
  <si>
    <t>040</t>
  </si>
  <si>
    <t>物流管理</t>
  </si>
  <si>
    <t>041</t>
  </si>
  <si>
    <t>042</t>
  </si>
  <si>
    <t>食品科学学院</t>
  </si>
  <si>
    <t>食品质量与安全</t>
  </si>
  <si>
    <t>044</t>
  </si>
  <si>
    <t>食品科学与工程</t>
  </si>
  <si>
    <t>045</t>
  </si>
  <si>
    <t>医药化工学院</t>
  </si>
  <si>
    <t>化妆品科学与技术</t>
  </si>
  <si>
    <t>046</t>
  </si>
  <si>
    <t>化学工程与工艺</t>
  </si>
  <si>
    <t>047</t>
  </si>
  <si>
    <t>应用化学</t>
  </si>
  <si>
    <t>048</t>
  </si>
  <si>
    <t>高分子材料与工程</t>
  </si>
  <si>
    <t>049</t>
  </si>
  <si>
    <t>智能医学工程</t>
  </si>
  <si>
    <t>050</t>
  </si>
  <si>
    <t>数字媒体技术</t>
  </si>
  <si>
    <t>051</t>
  </si>
  <si>
    <t>中山校区本科合计</t>
  </si>
  <si>
    <t>中医学院</t>
  </si>
  <si>
    <t>中医学</t>
  </si>
  <si>
    <t>055</t>
  </si>
  <si>
    <t>056</t>
  </si>
  <si>
    <t>中药资源与开发</t>
  </si>
  <si>
    <t>057</t>
  </si>
  <si>
    <t>中草药栽培与鉴定</t>
  </si>
  <si>
    <t>058</t>
  </si>
  <si>
    <t>中药学</t>
  </si>
  <si>
    <t>068</t>
  </si>
  <si>
    <t>护理学院</t>
  </si>
  <si>
    <t>护理学</t>
  </si>
  <si>
    <t>059</t>
  </si>
  <si>
    <t>060</t>
  </si>
  <si>
    <t>健康学院</t>
  </si>
  <si>
    <t>健康服务与管理</t>
  </si>
  <si>
    <t>061</t>
  </si>
  <si>
    <t>062</t>
  </si>
  <si>
    <t>康复治疗学</t>
  </si>
  <si>
    <t>063</t>
  </si>
  <si>
    <t>064</t>
  </si>
  <si>
    <t>计算机科学与技术</t>
  </si>
  <si>
    <t>065</t>
  </si>
  <si>
    <t>电子信息工程</t>
  </si>
  <si>
    <t>066</t>
  </si>
  <si>
    <t>生物医学工程</t>
  </si>
  <si>
    <t>067</t>
  </si>
  <si>
    <t>云浮校区本科合计</t>
  </si>
  <si>
    <t>全校本科合计</t>
  </si>
  <si>
    <t>注：本表不含预留计划，各专业选考科类、体检要求、学费及住宿费标准以各省（区、市）2023年普通高等学校招生专业目录公布为准，招生简章仅作为宣传资料。</t>
  </si>
  <si>
    <t>广东药科大学招生办公室</t>
  </si>
  <si>
    <t>广东药科大学2023年地方免费医学生招生计划表</t>
  </si>
  <si>
    <t>层次</t>
  </si>
  <si>
    <t>定向地区</t>
  </si>
  <si>
    <t>首选科目要求</t>
  </si>
  <si>
    <t>再选科目要求</t>
  </si>
  <si>
    <t>招生计划</t>
  </si>
  <si>
    <t>地市</t>
  </si>
  <si>
    <t>县区</t>
  </si>
  <si>
    <t>本    科</t>
  </si>
  <si>
    <t>揭阳市</t>
  </si>
  <si>
    <t>榕城区</t>
  </si>
  <si>
    <t>070</t>
  </si>
  <si>
    <t>小计</t>
  </si>
  <si>
    <t>云浮市</t>
  </si>
  <si>
    <t>云城区</t>
  </si>
  <si>
    <t>071</t>
  </si>
  <si>
    <t>云安区</t>
  </si>
  <si>
    <t>072</t>
  </si>
  <si>
    <t>罗定市</t>
  </si>
  <si>
    <t>073</t>
  </si>
  <si>
    <t>新兴县</t>
  </si>
  <si>
    <t>074</t>
  </si>
  <si>
    <t>郁南县</t>
  </si>
  <si>
    <t>075</t>
  </si>
  <si>
    <t>湛江市</t>
  </si>
  <si>
    <t>麻章区</t>
  </si>
  <si>
    <t>076</t>
  </si>
  <si>
    <t>坡头区</t>
  </si>
  <si>
    <t>077</t>
  </si>
  <si>
    <t>廉江市</t>
  </si>
  <si>
    <t>078</t>
  </si>
  <si>
    <t>遂溪县</t>
  </si>
  <si>
    <t>079</t>
  </si>
  <si>
    <t>吴川市</t>
  </si>
  <si>
    <t>080</t>
  </si>
  <si>
    <t>雷州市</t>
  </si>
  <si>
    <t>081</t>
  </si>
  <si>
    <t>徐闻县</t>
  </si>
  <si>
    <t>082</t>
  </si>
  <si>
    <t>肇庆市</t>
  </si>
  <si>
    <t>广宁县</t>
  </si>
  <si>
    <t>083</t>
  </si>
  <si>
    <t>德庆县</t>
  </si>
  <si>
    <t>084</t>
  </si>
  <si>
    <t>封开县</t>
  </si>
  <si>
    <t>085</t>
  </si>
  <si>
    <t>怀集县</t>
  </si>
  <si>
    <t>086</t>
  </si>
  <si>
    <t>087</t>
  </si>
  <si>
    <t>088</t>
  </si>
  <si>
    <t>089</t>
  </si>
  <si>
    <t>090</t>
  </si>
  <si>
    <t>091</t>
  </si>
  <si>
    <t>清远市</t>
  </si>
  <si>
    <t>英德市</t>
  </si>
  <si>
    <t>092</t>
  </si>
  <si>
    <t>连州市</t>
  </si>
  <si>
    <t>093</t>
  </si>
  <si>
    <t>佛冈县</t>
  </si>
  <si>
    <t>094</t>
  </si>
  <si>
    <t>连山县</t>
  </si>
  <si>
    <t>095</t>
  </si>
  <si>
    <t>阳山县</t>
  </si>
  <si>
    <t>096</t>
  </si>
  <si>
    <t>潮州市</t>
  </si>
  <si>
    <t>湘桥区</t>
  </si>
  <si>
    <t>097</t>
  </si>
  <si>
    <t>潮安区</t>
  </si>
  <si>
    <t>098</t>
  </si>
  <si>
    <t>饶平县</t>
  </si>
  <si>
    <t>099</t>
  </si>
  <si>
    <t>总计</t>
  </si>
  <si>
    <t>注：定向培养考生须与定向县（市、区）的卫生健康行政部门、人力资源社会保障局签订《农村订单定向医学生免费培养定向就业协议书》，毕业后派遣到指定的定向县（市、区）定向服务单位连续服务6年。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</si>
</sst>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2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b/>
      <sz val="24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name val="Times New Roman"/>
      <family val="1"/>
    </font>
    <font>
      <sz val="12"/>
      <color indexed="8"/>
      <name val="宋体"/>
      <family val="0"/>
    </font>
    <font>
      <sz val="12"/>
      <color indexed="10"/>
      <name val="宋体"/>
      <family val="0"/>
    </font>
    <font>
      <b/>
      <sz val="10"/>
      <name val="宋体"/>
      <family val="0"/>
    </font>
    <font>
      <b/>
      <sz val="11"/>
      <name val="宋体"/>
      <family val="0"/>
    </font>
    <font>
      <sz val="10"/>
      <name val="Times New Roman"/>
      <family val="1"/>
    </font>
    <font>
      <sz val="11"/>
      <name val="黑体"/>
      <family val="3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12"/>
      <name val="黑体"/>
      <family val="3"/>
    </font>
    <font>
      <sz val="10"/>
      <color indexed="10"/>
      <name val="宋体"/>
      <family val="0"/>
    </font>
    <font>
      <sz val="12"/>
      <name val="仿宋"/>
      <family val="3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宋体"/>
      <family val="0"/>
    </font>
    <font>
      <sz val="12"/>
      <color rgb="FF000000"/>
      <name val="宋体"/>
      <family val="0"/>
    </font>
    <font>
      <sz val="12"/>
      <color rgb="FFFF0000"/>
      <name val="宋体"/>
      <family val="0"/>
    </font>
    <font>
      <sz val="10"/>
      <color rgb="FFFF0000"/>
      <name val="宋体"/>
      <family val="0"/>
    </font>
  </fonts>
  <fills count="37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38" fillId="0" borderId="0" applyFont="0" applyFill="0" applyBorder="0" applyAlignment="0" applyProtection="0"/>
    <xf numFmtId="0" fontId="39" fillId="2" borderId="0" applyNumberFormat="0" applyBorder="0" applyAlignment="0" applyProtection="0"/>
    <xf numFmtId="0" fontId="40" fillId="3" borderId="1" applyNumberFormat="0" applyAlignment="0" applyProtection="0"/>
    <xf numFmtId="44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0" fontId="39" fillId="4" borderId="0" applyNumberFormat="0" applyBorder="0" applyAlignment="0" applyProtection="0"/>
    <xf numFmtId="0" fontId="41" fillId="5" borderId="0" applyNumberFormat="0" applyBorder="0" applyAlignment="0" applyProtection="0"/>
    <xf numFmtId="43" fontId="38" fillId="0" borderId="0" applyFont="0" applyFill="0" applyBorder="0" applyAlignment="0" applyProtection="0"/>
    <xf numFmtId="0" fontId="42" fillId="6" borderId="0" applyNumberFormat="0" applyBorder="0" applyAlignment="0" applyProtection="0"/>
    <xf numFmtId="0" fontId="43" fillId="0" borderId="0" applyNumberFormat="0" applyFill="0" applyBorder="0" applyAlignment="0" applyProtection="0"/>
    <xf numFmtId="9" fontId="38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38" fillId="7" borderId="2" applyNumberFormat="0" applyFont="0" applyAlignment="0" applyProtection="0"/>
    <xf numFmtId="0" fontId="42" fillId="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50" fillId="0" borderId="3" applyNumberFormat="0" applyFill="0" applyAlignment="0" applyProtection="0"/>
    <xf numFmtId="0" fontId="42" fillId="9" borderId="0" applyNumberFormat="0" applyBorder="0" applyAlignment="0" applyProtection="0"/>
    <xf numFmtId="0" fontId="45" fillId="0" borderId="4" applyNumberFormat="0" applyFill="0" applyAlignment="0" applyProtection="0"/>
    <xf numFmtId="0" fontId="42" fillId="10" borderId="0" applyNumberFormat="0" applyBorder="0" applyAlignment="0" applyProtection="0"/>
    <xf numFmtId="0" fontId="51" fillId="11" borderId="5" applyNumberFormat="0" applyAlignment="0" applyProtection="0"/>
    <xf numFmtId="0" fontId="52" fillId="11" borderId="1" applyNumberFormat="0" applyAlignment="0" applyProtection="0"/>
    <xf numFmtId="0" fontId="53" fillId="12" borderId="6" applyNumberFormat="0" applyAlignment="0" applyProtection="0"/>
    <xf numFmtId="0" fontId="39" fillId="13" borderId="0" applyNumberFormat="0" applyBorder="0" applyAlignment="0" applyProtection="0"/>
    <xf numFmtId="0" fontId="42" fillId="14" borderId="0" applyNumberFormat="0" applyBorder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6" fillId="15" borderId="0" applyNumberFormat="0" applyBorder="0" applyAlignment="0" applyProtection="0"/>
    <xf numFmtId="0" fontId="57" fillId="16" borderId="0" applyNumberFormat="0" applyBorder="0" applyAlignment="0" applyProtection="0"/>
    <xf numFmtId="0" fontId="39" fillId="17" borderId="0" applyNumberFormat="0" applyBorder="0" applyAlignment="0" applyProtection="0"/>
    <xf numFmtId="0" fontId="42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42" fillId="23" borderId="0" applyNumberFormat="0" applyBorder="0" applyAlignment="0" applyProtection="0"/>
    <xf numFmtId="0" fontId="0" fillId="0" borderId="0">
      <alignment vertical="center"/>
      <protection/>
    </xf>
    <xf numFmtId="0" fontId="42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42" fillId="27" borderId="0" applyNumberFormat="0" applyBorder="0" applyAlignment="0" applyProtection="0"/>
    <xf numFmtId="0" fontId="39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39" fillId="31" borderId="0" applyNumberFormat="0" applyBorder="0" applyAlignment="0" applyProtection="0"/>
    <xf numFmtId="0" fontId="42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>
      <alignment vertical="center"/>
      <protection/>
    </xf>
  </cellStyleXfs>
  <cellXfs count="141">
    <xf numFmtId="0" fontId="0" fillId="0" borderId="0" xfId="0" applyAlignment="1">
      <alignment/>
    </xf>
    <xf numFmtId="0" fontId="2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textRotation="255"/>
    </xf>
    <xf numFmtId="0" fontId="1" fillId="0" borderId="10" xfId="66" applyFont="1" applyFill="1" applyBorder="1" applyAlignment="1">
      <alignment horizontal="center" vertical="center" wrapText="1"/>
      <protection/>
    </xf>
    <xf numFmtId="49" fontId="1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textRotation="255"/>
    </xf>
    <xf numFmtId="0" fontId="3" fillId="0" borderId="12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1" fillId="0" borderId="20" xfId="66" applyFont="1" applyFill="1" applyBorder="1" applyAlignment="1">
      <alignment horizontal="center" vertical="center" wrapText="1"/>
      <protection/>
    </xf>
    <xf numFmtId="49" fontId="7" fillId="0" borderId="10" xfId="0" applyNumberFormat="1" applyFont="1" applyFill="1" applyBorder="1" applyAlignment="1">
      <alignment horizontal="center" vertical="center" wrapText="1"/>
    </xf>
    <xf numFmtId="0" fontId="1" fillId="0" borderId="13" xfId="66" applyFont="1" applyFill="1" applyBorder="1" applyAlignment="1">
      <alignment horizontal="center" vertical="center" wrapText="1"/>
      <protection/>
    </xf>
    <xf numFmtId="0" fontId="58" fillId="0" borderId="13" xfId="0" applyFont="1" applyBorder="1" applyAlignment="1">
      <alignment horizontal="center" vertical="center" wrapText="1"/>
    </xf>
    <xf numFmtId="0" fontId="58" fillId="0" borderId="2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49" fontId="1" fillId="0" borderId="13" xfId="66" applyNumberFormat="1" applyFont="1" applyFill="1" applyBorder="1" applyAlignment="1">
      <alignment horizontal="center" vertical="center" wrapText="1"/>
      <protection/>
    </xf>
    <xf numFmtId="0" fontId="1" fillId="0" borderId="11" xfId="66" applyFont="1" applyFill="1" applyBorder="1" applyAlignment="1">
      <alignment horizontal="center" vertical="center" wrapText="1"/>
      <protection/>
    </xf>
    <xf numFmtId="0" fontId="1" fillId="0" borderId="14" xfId="66" applyFont="1" applyFill="1" applyBorder="1" applyAlignment="1">
      <alignment horizontal="center" vertical="center" wrapText="1"/>
      <protection/>
    </xf>
    <xf numFmtId="0" fontId="1" fillId="0" borderId="15" xfId="66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 wrapText="1"/>
    </xf>
    <xf numFmtId="49" fontId="1" fillId="0" borderId="10" xfId="66" applyNumberFormat="1" applyFont="1" applyFill="1" applyBorder="1" applyAlignment="1">
      <alignment horizontal="center" vertical="center" wrapText="1"/>
      <protection/>
    </xf>
    <xf numFmtId="0" fontId="4" fillId="0" borderId="15" xfId="0" applyFont="1" applyBorder="1" applyAlignment="1">
      <alignment horizontal="center" vertical="center" textRotation="255"/>
    </xf>
    <xf numFmtId="0" fontId="3" fillId="0" borderId="16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9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9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60" fillId="0" borderId="0" xfId="0" applyFont="1" applyFill="1" applyAlignment="1">
      <alignment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0" fillId="0" borderId="0" xfId="0" applyNumberForma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textRotation="255" wrapText="1"/>
    </xf>
    <xf numFmtId="0" fontId="11" fillId="0" borderId="10" xfId="0" applyFont="1" applyFill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49" fontId="12" fillId="0" borderId="10" xfId="0" applyNumberFormat="1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3" fillId="34" borderId="10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16" fillId="34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61" fillId="0" borderId="14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 wrapText="1"/>
    </xf>
    <xf numFmtId="0" fontId="16" fillId="35" borderId="10" xfId="0" applyFont="1" applyFill="1" applyBorder="1" applyAlignment="1">
      <alignment horizontal="center" vertical="center" wrapText="1"/>
    </xf>
    <xf numFmtId="0" fontId="13" fillId="36" borderId="10" xfId="0" applyFont="1" applyFill="1" applyBorder="1" applyAlignment="1">
      <alignment horizontal="center" vertical="center" wrapText="1"/>
    </xf>
    <xf numFmtId="0" fontId="16" fillId="36" borderId="1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0" fillId="0" borderId="12" xfId="0" applyNumberForma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16" fillId="0" borderId="17" xfId="0" applyNumberFormat="1" applyFont="1" applyFill="1" applyBorder="1" applyAlignment="1">
      <alignment horizontal="center" vertical="center" wrapText="1"/>
    </xf>
    <xf numFmtId="0" fontId="16" fillId="0" borderId="18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/>
    </xf>
    <xf numFmtId="0" fontId="11" fillId="0" borderId="11" xfId="0" applyNumberFormat="1" applyFont="1" applyFill="1" applyBorder="1" applyAlignment="1">
      <alignment horizontal="center" vertical="center" wrapText="1"/>
    </xf>
    <xf numFmtId="0" fontId="11" fillId="0" borderId="14" xfId="0" applyNumberFormat="1" applyFont="1" applyFill="1" applyBorder="1" applyAlignment="1">
      <alignment horizontal="center" vertical="center" wrapText="1"/>
    </xf>
    <xf numFmtId="0" fontId="11" fillId="0" borderId="15" xfId="0" applyNumberFormat="1" applyFont="1" applyFill="1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/>
    </xf>
    <xf numFmtId="10" fontId="0" fillId="0" borderId="10" xfId="0" applyNumberFormat="1" applyBorder="1" applyAlignment="1">
      <alignment horizontal="center" vertical="center"/>
    </xf>
    <xf numFmtId="0" fontId="0" fillId="0" borderId="16" xfId="0" applyNumberFormat="1" applyFill="1" applyBorder="1" applyAlignment="1">
      <alignment horizontal="center" vertical="center"/>
    </xf>
    <xf numFmtId="0" fontId="0" fillId="0" borderId="13" xfId="0" applyNumberFormat="1" applyFill="1" applyBorder="1" applyAlignment="1">
      <alignment horizontal="center" vertical="center"/>
    </xf>
    <xf numFmtId="0" fontId="0" fillId="0" borderId="10" xfId="0" applyNumberFormat="1" applyFill="1" applyBorder="1" applyAlignment="1">
      <alignment horizontal="center" vertical="center"/>
    </xf>
    <xf numFmtId="10" fontId="0" fillId="0" borderId="10" xfId="0" applyNumberFormat="1" applyFill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10" fontId="0" fillId="0" borderId="10" xfId="0" applyNumberFormat="1" applyFont="1" applyBorder="1" applyAlignment="1">
      <alignment horizontal="center" vertical="center"/>
    </xf>
    <xf numFmtId="0" fontId="60" fillId="0" borderId="0" xfId="0" applyFont="1" applyAlignment="1">
      <alignment/>
    </xf>
    <xf numFmtId="0" fontId="16" fillId="0" borderId="21" xfId="0" applyNumberFormat="1" applyFont="1" applyFill="1" applyBorder="1" applyAlignment="1">
      <alignment horizontal="center" vertical="center" wrapText="1"/>
    </xf>
    <xf numFmtId="0" fontId="16" fillId="0" borderId="22" xfId="0" applyNumberFormat="1" applyFont="1" applyFill="1" applyBorder="1" applyAlignment="1">
      <alignment horizontal="center" vertical="center" wrapText="1"/>
    </xf>
    <xf numFmtId="0" fontId="16" fillId="0" borderId="0" xfId="0" applyNumberFormat="1" applyFont="1" applyFill="1" applyAlignment="1">
      <alignment horizontal="center" vertical="center" wrapText="1"/>
    </xf>
    <xf numFmtId="0" fontId="16" fillId="0" borderId="23" xfId="0" applyNumberFormat="1" applyFont="1" applyFill="1" applyBorder="1" applyAlignment="1">
      <alignment horizontal="center" vertical="center" wrapText="1"/>
    </xf>
    <xf numFmtId="0" fontId="13" fillId="36" borderId="21" xfId="0" applyFont="1" applyFill="1" applyBorder="1" applyAlignment="1">
      <alignment horizontal="center" vertical="center" wrapText="1"/>
    </xf>
    <xf numFmtId="0" fontId="16" fillId="36" borderId="11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16" fillId="0" borderId="19" xfId="0" applyNumberFormat="1" applyFont="1" applyFill="1" applyBorder="1" applyAlignment="1">
      <alignment horizontal="center" vertical="center" wrapText="1"/>
    </xf>
    <xf numFmtId="0" fontId="16" fillId="0" borderId="9" xfId="0" applyNumberFormat="1" applyFont="1" applyFill="1" applyBorder="1" applyAlignment="1">
      <alignment horizontal="center" vertical="center" wrapText="1"/>
    </xf>
    <xf numFmtId="0" fontId="16" fillId="0" borderId="20" xfId="0" applyNumberFormat="1" applyFont="1" applyFill="1" applyBorder="1" applyAlignment="1">
      <alignment horizontal="center" vertical="center" wrapText="1"/>
    </xf>
    <xf numFmtId="0" fontId="19" fillId="0" borderId="0" xfId="0" applyNumberFormat="1" applyFont="1" applyAlignment="1">
      <alignment horizontal="center" vertical="center" wrapText="1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常规 3 2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3" xfId="65"/>
    <cellStyle name="常规_Sheet1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P68"/>
  <sheetViews>
    <sheetView tabSelected="1" zoomScaleSheetLayoutView="100" workbookViewId="0" topLeftCell="A12">
      <selection activeCell="F64" sqref="F64"/>
    </sheetView>
  </sheetViews>
  <sheetFormatPr defaultColWidth="9.00390625" defaultRowHeight="14.25"/>
  <cols>
    <col min="1" max="1" width="20.125" style="0" customWidth="1"/>
    <col min="2" max="2" width="14.875" style="50" customWidth="1"/>
    <col min="3" max="3" width="4.125" style="51" customWidth="1"/>
    <col min="4" max="4" width="4.375" style="52" customWidth="1"/>
    <col min="5" max="5" width="4.125" style="0" customWidth="1"/>
    <col min="6" max="6" width="6.125" style="53" customWidth="1"/>
    <col min="7" max="7" width="5.375" style="54" customWidth="1"/>
    <col min="8" max="11" width="3.00390625" style="54" customWidth="1"/>
    <col min="12" max="12" width="3.00390625" style="55" customWidth="1"/>
    <col min="13" max="14" width="3.00390625" style="54" customWidth="1"/>
    <col min="15" max="15" width="3.00390625" style="55" customWidth="1"/>
    <col min="16" max="19" width="3.00390625" style="54" customWidth="1"/>
    <col min="20" max="20" width="3.625" style="55" customWidth="1"/>
    <col min="21" max="30" width="3.00390625" style="54" customWidth="1"/>
    <col min="31" max="31" width="3.00390625" style="0" customWidth="1"/>
    <col min="32" max="32" width="5.25390625" style="0" customWidth="1"/>
    <col min="33" max="33" width="9.625" style="56" customWidth="1"/>
    <col min="34" max="34" width="6.625" style="57" customWidth="1"/>
    <col min="35" max="35" width="10.375" style="0" customWidth="1"/>
    <col min="36" max="36" width="7.25390625" style="56" customWidth="1"/>
    <col min="37" max="37" width="4.75390625" style="0" customWidth="1"/>
    <col min="38" max="38" width="5.00390625" style="0" customWidth="1"/>
    <col min="39" max="39" width="5.125" style="0" customWidth="1"/>
    <col min="40" max="40" width="5.00390625" style="0" customWidth="1"/>
    <col min="41" max="41" width="4.625" style="0" customWidth="1"/>
    <col min="42" max="42" width="3.625" style="0" customWidth="1"/>
  </cols>
  <sheetData>
    <row r="1" spans="1:36" ht="31.5" customHeight="1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112"/>
      <c r="AH1" s="112"/>
      <c r="AI1" s="58"/>
      <c r="AJ1" s="112"/>
    </row>
    <row r="2" spans="1:36" s="45" customFormat="1" ht="16.5" customHeight="1">
      <c r="A2" s="4" t="s">
        <v>1</v>
      </c>
      <c r="B2" s="4" t="s">
        <v>2</v>
      </c>
      <c r="C2" s="59" t="s">
        <v>3</v>
      </c>
      <c r="D2" s="60" t="s">
        <v>4</v>
      </c>
      <c r="E2" s="59" t="s">
        <v>5</v>
      </c>
      <c r="F2" s="61" t="s">
        <v>6</v>
      </c>
      <c r="G2" s="7" t="s">
        <v>7</v>
      </c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4"/>
      <c r="AF2" s="105" t="s">
        <v>8</v>
      </c>
      <c r="AG2" s="113" t="s">
        <v>9</v>
      </c>
      <c r="AH2" s="113" t="s">
        <v>10</v>
      </c>
      <c r="AI2" s="105" t="s">
        <v>11</v>
      </c>
      <c r="AJ2" s="113" t="s">
        <v>12</v>
      </c>
    </row>
    <row r="3" spans="1:36" s="45" customFormat="1" ht="16.5" customHeight="1">
      <c r="A3" s="4"/>
      <c r="B3" s="4"/>
      <c r="C3" s="59"/>
      <c r="D3" s="60"/>
      <c r="E3" s="59"/>
      <c r="F3" s="62"/>
      <c r="G3" s="63" t="s">
        <v>13</v>
      </c>
      <c r="H3" s="64" t="s">
        <v>14</v>
      </c>
      <c r="I3" s="64" t="s">
        <v>15</v>
      </c>
      <c r="J3" s="64" t="s">
        <v>16</v>
      </c>
      <c r="K3" s="64" t="s">
        <v>17</v>
      </c>
      <c r="L3" s="64" t="s">
        <v>18</v>
      </c>
      <c r="M3" s="64" t="s">
        <v>19</v>
      </c>
      <c r="N3" s="64" t="s">
        <v>20</v>
      </c>
      <c r="O3" s="64" t="s">
        <v>21</v>
      </c>
      <c r="P3" s="64" t="s">
        <v>22</v>
      </c>
      <c r="Q3" s="64" t="s">
        <v>23</v>
      </c>
      <c r="R3" s="64" t="s">
        <v>24</v>
      </c>
      <c r="S3" s="64" t="s">
        <v>25</v>
      </c>
      <c r="T3" s="64" t="s">
        <v>26</v>
      </c>
      <c r="U3" s="64" t="s">
        <v>27</v>
      </c>
      <c r="V3" s="64" t="s">
        <v>28</v>
      </c>
      <c r="W3" s="64" t="s">
        <v>29</v>
      </c>
      <c r="X3" s="64" t="s">
        <v>30</v>
      </c>
      <c r="Y3" s="64" t="s">
        <v>31</v>
      </c>
      <c r="Z3" s="64" t="s">
        <v>32</v>
      </c>
      <c r="AA3" s="64" t="s">
        <v>33</v>
      </c>
      <c r="AB3" s="64" t="s">
        <v>34</v>
      </c>
      <c r="AC3" s="64" t="s">
        <v>35</v>
      </c>
      <c r="AD3" s="64" t="s">
        <v>36</v>
      </c>
      <c r="AE3" s="64" t="s">
        <v>37</v>
      </c>
      <c r="AF3" s="106"/>
      <c r="AG3" s="114"/>
      <c r="AH3" s="114"/>
      <c r="AI3" s="106"/>
      <c r="AJ3" s="114"/>
    </row>
    <row r="4" spans="1:36" s="45" customFormat="1" ht="24" customHeight="1">
      <c r="A4" s="4"/>
      <c r="B4" s="4"/>
      <c r="C4" s="59"/>
      <c r="D4" s="60"/>
      <c r="E4" s="59"/>
      <c r="F4" s="65"/>
      <c r="G4" s="63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107"/>
      <c r="AG4" s="115"/>
      <c r="AH4" s="115"/>
      <c r="AI4" s="107"/>
      <c r="AJ4" s="115"/>
    </row>
    <row r="5" spans="1:36" ht="14.25" customHeight="1">
      <c r="A5" s="66" t="s">
        <v>38</v>
      </c>
      <c r="B5" s="67" t="s">
        <v>39</v>
      </c>
      <c r="C5" s="68" t="s">
        <v>40</v>
      </c>
      <c r="D5" s="69" t="s">
        <v>41</v>
      </c>
      <c r="E5" s="67" t="s">
        <v>42</v>
      </c>
      <c r="F5" s="32">
        <v>230</v>
      </c>
      <c r="G5" s="32">
        <f aca="true" t="shared" si="0" ref="G5:G9">F5-SUM(H5:AE5)</f>
        <v>153</v>
      </c>
      <c r="H5" s="70">
        <v>3</v>
      </c>
      <c r="I5" s="70">
        <v>3</v>
      </c>
      <c r="J5" s="70">
        <v>4</v>
      </c>
      <c r="K5" s="32">
        <v>4</v>
      </c>
      <c r="L5" s="70">
        <v>4</v>
      </c>
      <c r="M5" s="70">
        <v>3</v>
      </c>
      <c r="N5" s="70">
        <v>4</v>
      </c>
      <c r="O5" s="70">
        <v>4</v>
      </c>
      <c r="P5" s="70">
        <v>3</v>
      </c>
      <c r="Q5" s="70">
        <v>4</v>
      </c>
      <c r="R5" s="70">
        <v>3</v>
      </c>
      <c r="S5" s="70">
        <v>4</v>
      </c>
      <c r="T5" s="70">
        <v>3</v>
      </c>
      <c r="U5" s="70">
        <v>3</v>
      </c>
      <c r="V5" s="70"/>
      <c r="W5" s="70">
        <v>4</v>
      </c>
      <c r="X5" s="32">
        <v>4</v>
      </c>
      <c r="Y5" s="70"/>
      <c r="Z5" s="70">
        <v>4</v>
      </c>
      <c r="AA5" s="70">
        <v>4</v>
      </c>
      <c r="AB5" s="70">
        <v>8</v>
      </c>
      <c r="AC5" s="70"/>
      <c r="AD5" s="70"/>
      <c r="AE5" s="32">
        <v>4</v>
      </c>
      <c r="AF5" s="14" t="s">
        <v>43</v>
      </c>
      <c r="AG5" s="14" t="s">
        <v>44</v>
      </c>
      <c r="AH5" s="14">
        <v>202</v>
      </c>
      <c r="AI5" s="67" t="s">
        <v>45</v>
      </c>
      <c r="AJ5" s="116">
        <v>6960</v>
      </c>
    </row>
    <row r="6" spans="1:36" ht="14.25" customHeight="1">
      <c r="A6" s="71"/>
      <c r="B6" s="67" t="s">
        <v>46</v>
      </c>
      <c r="C6" s="68" t="s">
        <v>40</v>
      </c>
      <c r="D6" s="69" t="s">
        <v>47</v>
      </c>
      <c r="E6" s="67" t="s">
        <v>42</v>
      </c>
      <c r="F6" s="32">
        <v>120</v>
      </c>
      <c r="G6" s="32">
        <f t="shared" si="0"/>
        <v>83</v>
      </c>
      <c r="H6" s="70"/>
      <c r="I6" s="70"/>
      <c r="J6" s="70"/>
      <c r="K6" s="70">
        <v>3</v>
      </c>
      <c r="L6" s="70"/>
      <c r="M6" s="70">
        <v>3</v>
      </c>
      <c r="N6" s="70">
        <v>4</v>
      </c>
      <c r="O6" s="32"/>
      <c r="P6" s="32">
        <v>2</v>
      </c>
      <c r="Q6" s="70">
        <v>2</v>
      </c>
      <c r="R6" s="70"/>
      <c r="S6" s="70"/>
      <c r="T6" s="32"/>
      <c r="U6" s="70">
        <v>3</v>
      </c>
      <c r="V6" s="70"/>
      <c r="W6" s="70">
        <v>4</v>
      </c>
      <c r="X6" s="70"/>
      <c r="Y6" s="70"/>
      <c r="Z6" s="70">
        <v>4</v>
      </c>
      <c r="AA6" s="70">
        <v>4</v>
      </c>
      <c r="AB6" s="70">
        <v>8</v>
      </c>
      <c r="AC6" s="70"/>
      <c r="AD6" s="70"/>
      <c r="AE6" s="70"/>
      <c r="AF6" s="14" t="s">
        <v>43</v>
      </c>
      <c r="AG6" s="14" t="s">
        <v>44</v>
      </c>
      <c r="AH6" s="14">
        <v>202</v>
      </c>
      <c r="AI6" s="67" t="s">
        <v>45</v>
      </c>
      <c r="AJ6" s="116">
        <v>6230</v>
      </c>
    </row>
    <row r="7" spans="1:36" ht="14.25" customHeight="1">
      <c r="A7" s="71"/>
      <c r="B7" s="67" t="s">
        <v>48</v>
      </c>
      <c r="C7" s="68" t="s">
        <v>40</v>
      </c>
      <c r="D7" s="69" t="s">
        <v>49</v>
      </c>
      <c r="E7" s="67" t="s">
        <v>42</v>
      </c>
      <c r="F7" s="32">
        <v>60</v>
      </c>
      <c r="G7" s="32">
        <f t="shared" si="0"/>
        <v>60</v>
      </c>
      <c r="H7" s="32"/>
      <c r="I7" s="32"/>
      <c r="J7" s="32"/>
      <c r="K7" s="32"/>
      <c r="L7" s="32"/>
      <c r="M7" s="32"/>
      <c r="N7" s="32"/>
      <c r="O7" s="32"/>
      <c r="P7" s="32"/>
      <c r="Q7" s="32"/>
      <c r="R7" s="70"/>
      <c r="S7" s="32"/>
      <c r="T7" s="70"/>
      <c r="U7" s="32"/>
      <c r="V7" s="32"/>
      <c r="W7" s="32"/>
      <c r="X7" s="32"/>
      <c r="Y7" s="70"/>
      <c r="Z7" s="32"/>
      <c r="AA7" s="32"/>
      <c r="AB7" s="32"/>
      <c r="AC7" s="32"/>
      <c r="AD7" s="32"/>
      <c r="AE7" s="32"/>
      <c r="AF7" s="14" t="s">
        <v>43</v>
      </c>
      <c r="AG7" s="14" t="s">
        <v>44</v>
      </c>
      <c r="AH7" s="14">
        <v>202</v>
      </c>
      <c r="AI7" s="67" t="s">
        <v>45</v>
      </c>
      <c r="AJ7" s="116">
        <v>20580</v>
      </c>
    </row>
    <row r="8" spans="1:36" ht="15.75" customHeight="1">
      <c r="A8" s="72"/>
      <c r="B8" s="67" t="s">
        <v>50</v>
      </c>
      <c r="C8" s="68" t="s">
        <v>40</v>
      </c>
      <c r="D8" s="69" t="s">
        <v>51</v>
      </c>
      <c r="E8" s="67" t="s">
        <v>52</v>
      </c>
      <c r="F8" s="32">
        <v>100</v>
      </c>
      <c r="G8" s="32">
        <f t="shared" si="0"/>
        <v>83</v>
      </c>
      <c r="H8" s="32"/>
      <c r="I8" s="70"/>
      <c r="J8" s="70"/>
      <c r="K8" s="32"/>
      <c r="L8" s="70"/>
      <c r="M8" s="32"/>
      <c r="N8" s="32"/>
      <c r="O8" s="32"/>
      <c r="P8" s="32"/>
      <c r="Q8" s="32">
        <v>4</v>
      </c>
      <c r="R8" s="32"/>
      <c r="S8" s="32"/>
      <c r="T8" s="32">
        <v>3</v>
      </c>
      <c r="U8" s="32">
        <v>2</v>
      </c>
      <c r="V8" s="32"/>
      <c r="W8" s="32"/>
      <c r="X8" s="32"/>
      <c r="Y8" s="32"/>
      <c r="Z8" s="32">
        <v>4</v>
      </c>
      <c r="AA8" s="32">
        <v>4</v>
      </c>
      <c r="AB8" s="32"/>
      <c r="AC8" s="32"/>
      <c r="AD8" s="32"/>
      <c r="AE8" s="32"/>
      <c r="AF8" s="14" t="s">
        <v>43</v>
      </c>
      <c r="AG8" s="14" t="s">
        <v>44</v>
      </c>
      <c r="AH8" s="14">
        <v>202</v>
      </c>
      <c r="AI8" s="67" t="s">
        <v>45</v>
      </c>
      <c r="AJ8" s="116">
        <v>6960</v>
      </c>
    </row>
    <row r="9" spans="1:36" s="46" customFormat="1" ht="22.5" customHeight="1">
      <c r="A9" s="67" t="s">
        <v>53</v>
      </c>
      <c r="B9" s="67" t="s">
        <v>54</v>
      </c>
      <c r="C9" s="68" t="s">
        <v>40</v>
      </c>
      <c r="D9" s="69" t="s">
        <v>55</v>
      </c>
      <c r="E9" s="67" t="s">
        <v>42</v>
      </c>
      <c r="F9" s="32">
        <v>230</v>
      </c>
      <c r="G9" s="32">
        <f t="shared" si="0"/>
        <v>168</v>
      </c>
      <c r="H9" s="32"/>
      <c r="I9" s="32">
        <v>3</v>
      </c>
      <c r="J9" s="70">
        <v>4</v>
      </c>
      <c r="K9" s="32">
        <v>4</v>
      </c>
      <c r="L9" s="32">
        <v>3</v>
      </c>
      <c r="M9" s="32">
        <v>3</v>
      </c>
      <c r="N9" s="32">
        <v>4</v>
      </c>
      <c r="O9" s="32"/>
      <c r="P9" s="32">
        <v>3</v>
      </c>
      <c r="Q9" s="32">
        <v>4</v>
      </c>
      <c r="R9" s="70">
        <v>3</v>
      </c>
      <c r="S9" s="103">
        <v>4</v>
      </c>
      <c r="T9" s="70">
        <v>4</v>
      </c>
      <c r="U9" s="103">
        <v>3</v>
      </c>
      <c r="V9" s="70"/>
      <c r="W9" s="70">
        <v>4</v>
      </c>
      <c r="X9" s="32">
        <v>4</v>
      </c>
      <c r="Y9" s="70"/>
      <c r="Z9" s="70">
        <v>4</v>
      </c>
      <c r="AA9" s="32">
        <v>4</v>
      </c>
      <c r="AB9" s="70"/>
      <c r="AC9" s="70"/>
      <c r="AD9" s="103"/>
      <c r="AE9" s="32">
        <v>4</v>
      </c>
      <c r="AF9" s="14" t="s">
        <v>43</v>
      </c>
      <c r="AG9" s="14" t="s">
        <v>44</v>
      </c>
      <c r="AH9" s="14">
        <v>202</v>
      </c>
      <c r="AI9" s="67" t="s">
        <v>45</v>
      </c>
      <c r="AJ9" s="116">
        <v>6960</v>
      </c>
    </row>
    <row r="10" spans="1:36" ht="15.75" customHeight="1">
      <c r="A10" s="73" t="s">
        <v>56</v>
      </c>
      <c r="B10" s="67" t="s">
        <v>57</v>
      </c>
      <c r="C10" s="68" t="s">
        <v>40</v>
      </c>
      <c r="D10" s="69" t="s">
        <v>58</v>
      </c>
      <c r="E10" s="67" t="s">
        <v>52</v>
      </c>
      <c r="F10" s="32">
        <v>200</v>
      </c>
      <c r="G10" s="32">
        <f aca="true" t="shared" si="1" ref="G10:G53">F10-SUM(H10:AE10)</f>
        <v>123</v>
      </c>
      <c r="H10" s="32">
        <v>3</v>
      </c>
      <c r="I10" s="70">
        <v>3</v>
      </c>
      <c r="J10" s="70">
        <v>4</v>
      </c>
      <c r="K10" s="32">
        <v>4</v>
      </c>
      <c r="L10" s="70">
        <v>3</v>
      </c>
      <c r="M10" s="32">
        <v>3</v>
      </c>
      <c r="N10" s="32">
        <v>4</v>
      </c>
      <c r="O10" s="32">
        <v>4</v>
      </c>
      <c r="P10" s="32">
        <v>3</v>
      </c>
      <c r="Q10" s="32">
        <v>4</v>
      </c>
      <c r="R10" s="32">
        <v>3</v>
      </c>
      <c r="S10" s="32">
        <v>4</v>
      </c>
      <c r="T10" s="32">
        <v>4</v>
      </c>
      <c r="U10" s="32">
        <v>3</v>
      </c>
      <c r="V10" s="32"/>
      <c r="W10" s="32">
        <v>4</v>
      </c>
      <c r="X10" s="32">
        <v>4</v>
      </c>
      <c r="Y10" s="32"/>
      <c r="Z10" s="32">
        <v>4</v>
      </c>
      <c r="AA10" s="32">
        <v>4</v>
      </c>
      <c r="AB10" s="32">
        <v>8</v>
      </c>
      <c r="AC10" s="32"/>
      <c r="AD10" s="32"/>
      <c r="AE10" s="32">
        <v>4</v>
      </c>
      <c r="AF10" s="14" t="s">
        <v>43</v>
      </c>
      <c r="AG10" s="14" t="s">
        <v>44</v>
      </c>
      <c r="AH10" s="14">
        <v>202</v>
      </c>
      <c r="AI10" s="67" t="s">
        <v>45</v>
      </c>
      <c r="AJ10" s="116">
        <v>6960</v>
      </c>
    </row>
    <row r="11" spans="1:36" ht="14.25" customHeight="1">
      <c r="A11" s="74"/>
      <c r="B11" s="67" t="s">
        <v>57</v>
      </c>
      <c r="C11" s="75" t="s">
        <v>59</v>
      </c>
      <c r="D11" s="69" t="s">
        <v>60</v>
      </c>
      <c r="E11" s="67" t="s">
        <v>52</v>
      </c>
      <c r="F11" s="32">
        <v>20</v>
      </c>
      <c r="G11" s="32">
        <f t="shared" si="1"/>
        <v>20</v>
      </c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14" t="s">
        <v>61</v>
      </c>
      <c r="AG11" s="14" t="s">
        <v>44</v>
      </c>
      <c r="AH11" s="14">
        <v>205</v>
      </c>
      <c r="AI11" s="67" t="s">
        <v>45</v>
      </c>
      <c r="AJ11" s="116">
        <v>6960</v>
      </c>
    </row>
    <row r="12" spans="1:36" ht="14.25" customHeight="1">
      <c r="A12" s="74"/>
      <c r="B12" s="67" t="s">
        <v>62</v>
      </c>
      <c r="C12" s="68" t="s">
        <v>40</v>
      </c>
      <c r="D12" s="69" t="s">
        <v>63</v>
      </c>
      <c r="E12" s="67" t="s">
        <v>42</v>
      </c>
      <c r="F12" s="32">
        <v>50</v>
      </c>
      <c r="G12" s="32">
        <f t="shared" si="1"/>
        <v>50</v>
      </c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14" t="s">
        <v>43</v>
      </c>
      <c r="AG12" s="14" t="s">
        <v>64</v>
      </c>
      <c r="AH12" s="14">
        <v>203</v>
      </c>
      <c r="AI12" s="67" t="s">
        <v>45</v>
      </c>
      <c r="AJ12" s="116">
        <v>6960</v>
      </c>
    </row>
    <row r="13" spans="1:36" ht="14.25" customHeight="1">
      <c r="A13" s="76"/>
      <c r="B13" s="67" t="s">
        <v>62</v>
      </c>
      <c r="C13" s="75" t="s">
        <v>59</v>
      </c>
      <c r="D13" s="69" t="s">
        <v>65</v>
      </c>
      <c r="E13" s="67" t="s">
        <v>42</v>
      </c>
      <c r="F13" s="32">
        <v>10</v>
      </c>
      <c r="G13" s="32">
        <f t="shared" si="1"/>
        <v>10</v>
      </c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14" t="s">
        <v>61</v>
      </c>
      <c r="AG13" s="14" t="s">
        <v>64</v>
      </c>
      <c r="AH13" s="14">
        <v>206</v>
      </c>
      <c r="AI13" s="67" t="s">
        <v>45</v>
      </c>
      <c r="AJ13" s="116">
        <v>6960</v>
      </c>
    </row>
    <row r="14" spans="1:36" ht="14.25" customHeight="1">
      <c r="A14" s="67" t="s">
        <v>66</v>
      </c>
      <c r="B14" s="67" t="s">
        <v>67</v>
      </c>
      <c r="C14" s="68" t="s">
        <v>40</v>
      </c>
      <c r="D14" s="69" t="s">
        <v>68</v>
      </c>
      <c r="E14" s="67" t="s">
        <v>52</v>
      </c>
      <c r="F14" s="32">
        <v>170</v>
      </c>
      <c r="G14" s="32">
        <f t="shared" si="1"/>
        <v>143</v>
      </c>
      <c r="H14" s="32"/>
      <c r="I14" s="32"/>
      <c r="J14" s="32"/>
      <c r="K14" s="32"/>
      <c r="L14" s="32"/>
      <c r="M14" s="32"/>
      <c r="N14" s="32"/>
      <c r="O14" s="32"/>
      <c r="P14" s="32">
        <v>2</v>
      </c>
      <c r="Q14" s="32">
        <v>4</v>
      </c>
      <c r="R14" s="32"/>
      <c r="S14" s="32">
        <v>4</v>
      </c>
      <c r="T14" s="32"/>
      <c r="U14" s="32">
        <v>3</v>
      </c>
      <c r="V14" s="32"/>
      <c r="W14" s="32"/>
      <c r="X14" s="32"/>
      <c r="Y14" s="32"/>
      <c r="Z14" s="32">
        <v>4</v>
      </c>
      <c r="AA14" s="32">
        <v>4</v>
      </c>
      <c r="AB14" s="32">
        <v>6</v>
      </c>
      <c r="AC14" s="32"/>
      <c r="AD14" s="32"/>
      <c r="AE14" s="32"/>
      <c r="AF14" s="14" t="s">
        <v>43</v>
      </c>
      <c r="AG14" s="14" t="s">
        <v>44</v>
      </c>
      <c r="AH14" s="14">
        <v>201</v>
      </c>
      <c r="AI14" s="67" t="s">
        <v>45</v>
      </c>
      <c r="AJ14" s="116">
        <v>6960</v>
      </c>
    </row>
    <row r="15" spans="1:36" ht="14.25" customHeight="1">
      <c r="A15" s="67"/>
      <c r="B15" s="67" t="s">
        <v>69</v>
      </c>
      <c r="C15" s="68" t="s">
        <v>40</v>
      </c>
      <c r="D15" s="69" t="s">
        <v>70</v>
      </c>
      <c r="E15" s="67" t="s">
        <v>52</v>
      </c>
      <c r="F15" s="32">
        <v>60</v>
      </c>
      <c r="G15" s="32">
        <f t="shared" si="1"/>
        <v>60</v>
      </c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14" t="s">
        <v>43</v>
      </c>
      <c r="AG15" s="14" t="s">
        <v>44</v>
      </c>
      <c r="AH15" s="14">
        <v>201</v>
      </c>
      <c r="AI15" s="67" t="s">
        <v>45</v>
      </c>
      <c r="AJ15" s="116">
        <v>6960</v>
      </c>
    </row>
    <row r="16" spans="1:36" ht="14.25" customHeight="1">
      <c r="A16" s="67"/>
      <c r="B16" s="67" t="s">
        <v>71</v>
      </c>
      <c r="C16" s="68" t="s">
        <v>40</v>
      </c>
      <c r="D16" s="69" t="s">
        <v>72</v>
      </c>
      <c r="E16" s="67" t="s">
        <v>42</v>
      </c>
      <c r="F16" s="32">
        <v>60</v>
      </c>
      <c r="G16" s="32">
        <f t="shared" si="1"/>
        <v>60</v>
      </c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14" t="s">
        <v>43</v>
      </c>
      <c r="AG16" s="14" t="s">
        <v>64</v>
      </c>
      <c r="AH16" s="14">
        <v>203</v>
      </c>
      <c r="AI16" s="67" t="s">
        <v>45</v>
      </c>
      <c r="AJ16" s="116">
        <v>6960</v>
      </c>
    </row>
    <row r="17" spans="1:36" ht="14.25" customHeight="1">
      <c r="A17" s="67"/>
      <c r="B17" s="67" t="s">
        <v>73</v>
      </c>
      <c r="C17" s="68" t="s">
        <v>40</v>
      </c>
      <c r="D17" s="69" t="s">
        <v>74</v>
      </c>
      <c r="E17" s="67" t="s">
        <v>52</v>
      </c>
      <c r="F17" s="32">
        <v>55</v>
      </c>
      <c r="G17" s="32">
        <f t="shared" si="1"/>
        <v>49</v>
      </c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>
        <v>6</v>
      </c>
      <c r="AC17" s="32"/>
      <c r="AD17" s="32"/>
      <c r="AE17" s="32"/>
      <c r="AF17" s="14" t="s">
        <v>43</v>
      </c>
      <c r="AG17" s="14" t="s">
        <v>44</v>
      </c>
      <c r="AH17" s="14">
        <v>201</v>
      </c>
      <c r="AI17" s="67" t="s">
        <v>45</v>
      </c>
      <c r="AJ17" s="116">
        <v>6960</v>
      </c>
    </row>
    <row r="18" spans="1:36" ht="14.25" customHeight="1">
      <c r="A18" s="67"/>
      <c r="B18" s="67" t="s">
        <v>73</v>
      </c>
      <c r="C18" s="75" t="s">
        <v>59</v>
      </c>
      <c r="D18" s="69" t="s">
        <v>75</v>
      </c>
      <c r="E18" s="67" t="s">
        <v>52</v>
      </c>
      <c r="F18" s="32">
        <v>5</v>
      </c>
      <c r="G18" s="32">
        <f t="shared" si="1"/>
        <v>5</v>
      </c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14" t="s">
        <v>61</v>
      </c>
      <c r="AG18" s="14" t="s">
        <v>44</v>
      </c>
      <c r="AH18" s="14">
        <v>205</v>
      </c>
      <c r="AI18" s="67" t="s">
        <v>45</v>
      </c>
      <c r="AJ18" s="116">
        <v>6960</v>
      </c>
    </row>
    <row r="19" spans="1:36" s="46" customFormat="1" ht="24" customHeight="1">
      <c r="A19" s="73" t="s">
        <v>76</v>
      </c>
      <c r="B19" s="67" t="s">
        <v>77</v>
      </c>
      <c r="C19" s="68" t="s">
        <v>40</v>
      </c>
      <c r="D19" s="69" t="s">
        <v>78</v>
      </c>
      <c r="E19" s="67" t="s">
        <v>42</v>
      </c>
      <c r="F19" s="32">
        <v>128</v>
      </c>
      <c r="G19" s="32">
        <f t="shared" si="1"/>
        <v>128</v>
      </c>
      <c r="H19" s="32"/>
      <c r="I19" s="32"/>
      <c r="J19" s="70"/>
      <c r="K19" s="32"/>
      <c r="L19" s="32"/>
      <c r="M19" s="32"/>
      <c r="N19" s="32"/>
      <c r="O19" s="32"/>
      <c r="P19" s="32"/>
      <c r="Q19" s="32"/>
      <c r="R19" s="70"/>
      <c r="S19" s="103"/>
      <c r="T19" s="70"/>
      <c r="U19" s="103"/>
      <c r="V19" s="70"/>
      <c r="W19" s="70"/>
      <c r="X19" s="32"/>
      <c r="Y19" s="70"/>
      <c r="Z19" s="70"/>
      <c r="AA19" s="32"/>
      <c r="AB19" s="70"/>
      <c r="AC19" s="70"/>
      <c r="AD19" s="103"/>
      <c r="AE19" s="32"/>
      <c r="AF19" s="14" t="s">
        <v>43</v>
      </c>
      <c r="AG19" s="14" t="s">
        <v>79</v>
      </c>
      <c r="AH19" s="14">
        <v>204</v>
      </c>
      <c r="AI19" s="117"/>
      <c r="AJ19" s="116">
        <v>8000</v>
      </c>
    </row>
    <row r="20" spans="1:36" s="46" customFormat="1" ht="14.25" customHeight="1">
      <c r="A20" s="76"/>
      <c r="B20" s="77" t="s">
        <v>80</v>
      </c>
      <c r="C20" s="68" t="s">
        <v>40</v>
      </c>
      <c r="D20" s="69" t="s">
        <v>81</v>
      </c>
      <c r="E20" s="67" t="s">
        <v>42</v>
      </c>
      <c r="F20" s="32">
        <v>60</v>
      </c>
      <c r="G20" s="32">
        <f t="shared" si="1"/>
        <v>60</v>
      </c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14" t="s">
        <v>43</v>
      </c>
      <c r="AG20" s="14" t="s">
        <v>44</v>
      </c>
      <c r="AH20" s="14">
        <v>202</v>
      </c>
      <c r="AI20" s="67" t="s">
        <v>45</v>
      </c>
      <c r="AJ20" s="116">
        <v>6230</v>
      </c>
    </row>
    <row r="21" spans="1:36" s="46" customFormat="1" ht="14.25" customHeight="1">
      <c r="A21" s="67" t="s">
        <v>82</v>
      </c>
      <c r="B21" s="67" t="s">
        <v>83</v>
      </c>
      <c r="C21" s="68" t="s">
        <v>40</v>
      </c>
      <c r="D21" s="69" t="s">
        <v>84</v>
      </c>
      <c r="E21" s="67" t="s">
        <v>42</v>
      </c>
      <c r="F21" s="32">
        <v>110</v>
      </c>
      <c r="G21" s="32">
        <f t="shared" si="1"/>
        <v>86</v>
      </c>
      <c r="H21" s="32"/>
      <c r="I21" s="32"/>
      <c r="J21" s="32"/>
      <c r="K21" s="32">
        <v>3</v>
      </c>
      <c r="L21" s="32"/>
      <c r="M21" s="32"/>
      <c r="N21" s="32">
        <v>4</v>
      </c>
      <c r="O21" s="32"/>
      <c r="P21" s="32"/>
      <c r="Q21" s="32"/>
      <c r="R21" s="32"/>
      <c r="S21" s="32"/>
      <c r="T21" s="32">
        <v>4</v>
      </c>
      <c r="U21" s="32">
        <v>3</v>
      </c>
      <c r="V21" s="32"/>
      <c r="W21" s="32"/>
      <c r="X21" s="32"/>
      <c r="Y21" s="32"/>
      <c r="Z21" s="32">
        <v>4</v>
      </c>
      <c r="AA21" s="32">
        <v>3</v>
      </c>
      <c r="AB21" s="32"/>
      <c r="AC21" s="32"/>
      <c r="AD21" s="32"/>
      <c r="AE21" s="32">
        <v>3</v>
      </c>
      <c r="AF21" s="14" t="s">
        <v>43</v>
      </c>
      <c r="AG21" s="14" t="s">
        <v>44</v>
      </c>
      <c r="AH21" s="14">
        <v>202</v>
      </c>
      <c r="AI21" s="67" t="s">
        <v>45</v>
      </c>
      <c r="AJ21" s="116">
        <v>6230</v>
      </c>
    </row>
    <row r="22" spans="1:36" s="46" customFormat="1" ht="14.25" customHeight="1">
      <c r="A22" s="67"/>
      <c r="B22" s="78" t="s">
        <v>85</v>
      </c>
      <c r="C22" s="68" t="s">
        <v>40</v>
      </c>
      <c r="D22" s="69" t="s">
        <v>86</v>
      </c>
      <c r="E22" s="67" t="s">
        <v>42</v>
      </c>
      <c r="F22" s="32">
        <v>110</v>
      </c>
      <c r="G22" s="32">
        <f t="shared" si="1"/>
        <v>79</v>
      </c>
      <c r="H22" s="32"/>
      <c r="I22" s="32"/>
      <c r="J22" s="32"/>
      <c r="K22" s="32"/>
      <c r="L22" s="32"/>
      <c r="M22" s="32">
        <v>3</v>
      </c>
      <c r="N22" s="32"/>
      <c r="O22" s="32"/>
      <c r="P22" s="32"/>
      <c r="Q22" s="32">
        <v>4</v>
      </c>
      <c r="R22" s="32">
        <v>3</v>
      </c>
      <c r="S22" s="32">
        <v>4</v>
      </c>
      <c r="T22" s="32"/>
      <c r="U22" s="32">
        <v>3</v>
      </c>
      <c r="V22" s="32"/>
      <c r="W22" s="32">
        <v>4</v>
      </c>
      <c r="X22" s="32"/>
      <c r="Y22" s="32"/>
      <c r="Z22" s="32">
        <v>4</v>
      </c>
      <c r="AA22" s="32">
        <v>3</v>
      </c>
      <c r="AB22" s="32"/>
      <c r="AC22" s="32"/>
      <c r="AD22" s="32"/>
      <c r="AE22" s="32">
        <v>3</v>
      </c>
      <c r="AF22" s="14" t="s">
        <v>43</v>
      </c>
      <c r="AG22" s="14" t="s">
        <v>44</v>
      </c>
      <c r="AH22" s="14">
        <v>202</v>
      </c>
      <c r="AI22" s="67" t="s">
        <v>45</v>
      </c>
      <c r="AJ22" s="116">
        <v>6230</v>
      </c>
    </row>
    <row r="23" spans="1:36" s="46" customFormat="1" ht="18" customHeight="1">
      <c r="A23" s="67"/>
      <c r="B23" s="78" t="s">
        <v>87</v>
      </c>
      <c r="C23" s="68" t="s">
        <v>40</v>
      </c>
      <c r="D23" s="69" t="s">
        <v>88</v>
      </c>
      <c r="E23" s="67" t="s">
        <v>42</v>
      </c>
      <c r="F23" s="32">
        <v>55</v>
      </c>
      <c r="G23" s="32">
        <f t="shared" si="1"/>
        <v>37</v>
      </c>
      <c r="H23" s="32"/>
      <c r="I23" s="32">
        <v>3</v>
      </c>
      <c r="J23" s="32"/>
      <c r="K23" s="32"/>
      <c r="L23" s="32"/>
      <c r="M23" s="32"/>
      <c r="N23" s="32"/>
      <c r="O23" s="32"/>
      <c r="P23" s="32"/>
      <c r="Q23" s="32">
        <v>4</v>
      </c>
      <c r="R23" s="32"/>
      <c r="S23" s="32">
        <v>4</v>
      </c>
      <c r="T23" s="32"/>
      <c r="U23" s="32">
        <v>3</v>
      </c>
      <c r="V23" s="32"/>
      <c r="W23" s="32"/>
      <c r="X23" s="32"/>
      <c r="Y23" s="32"/>
      <c r="Z23" s="32">
        <v>4</v>
      </c>
      <c r="AA23" s="32"/>
      <c r="AB23" s="32"/>
      <c r="AC23" s="32"/>
      <c r="AD23" s="32"/>
      <c r="AE23" s="32"/>
      <c r="AF23" s="14" t="s">
        <v>43</v>
      </c>
      <c r="AG23" s="14" t="s">
        <v>44</v>
      </c>
      <c r="AH23" s="14">
        <v>202</v>
      </c>
      <c r="AI23" s="67" t="s">
        <v>45</v>
      </c>
      <c r="AJ23" s="116">
        <v>6960</v>
      </c>
    </row>
    <row r="24" spans="1:36" ht="14.25" customHeight="1">
      <c r="A24" s="67" t="s">
        <v>89</v>
      </c>
      <c r="B24" s="77" t="s">
        <v>90</v>
      </c>
      <c r="C24" s="68" t="s">
        <v>40</v>
      </c>
      <c r="D24" s="69" t="s">
        <v>91</v>
      </c>
      <c r="E24" s="67" t="s">
        <v>42</v>
      </c>
      <c r="F24" s="32">
        <v>30</v>
      </c>
      <c r="G24" s="32">
        <f t="shared" si="1"/>
        <v>30</v>
      </c>
      <c r="H24" s="70"/>
      <c r="I24" s="70"/>
      <c r="J24" s="70"/>
      <c r="K24" s="70"/>
      <c r="L24" s="32"/>
      <c r="M24" s="70"/>
      <c r="N24" s="70"/>
      <c r="O24" s="32"/>
      <c r="P24" s="32"/>
      <c r="Q24" s="70"/>
      <c r="R24" s="70"/>
      <c r="S24" s="103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14" t="s">
        <v>43</v>
      </c>
      <c r="AG24" s="14" t="s">
        <v>79</v>
      </c>
      <c r="AH24" s="14">
        <v>204</v>
      </c>
      <c r="AI24" s="117"/>
      <c r="AJ24" s="116">
        <v>6230</v>
      </c>
    </row>
    <row r="25" spans="1:36" ht="14.25" customHeight="1">
      <c r="A25" s="67"/>
      <c r="B25" s="77"/>
      <c r="C25" s="75" t="s">
        <v>59</v>
      </c>
      <c r="D25" s="69" t="s">
        <v>92</v>
      </c>
      <c r="E25" s="67" t="s">
        <v>42</v>
      </c>
      <c r="F25" s="32">
        <v>30</v>
      </c>
      <c r="G25" s="32">
        <f t="shared" si="1"/>
        <v>30</v>
      </c>
      <c r="H25" s="70"/>
      <c r="I25" s="70"/>
      <c r="J25" s="70"/>
      <c r="K25" s="70"/>
      <c r="L25" s="32"/>
      <c r="M25" s="70"/>
      <c r="N25" s="70"/>
      <c r="O25" s="32"/>
      <c r="P25" s="32"/>
      <c r="Q25" s="70"/>
      <c r="R25" s="70"/>
      <c r="S25" s="103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14" t="s">
        <v>61</v>
      </c>
      <c r="AG25" s="14" t="s">
        <v>79</v>
      </c>
      <c r="AH25" s="14">
        <v>207</v>
      </c>
      <c r="AI25" s="117"/>
      <c r="AJ25" s="116">
        <v>6230</v>
      </c>
    </row>
    <row r="26" spans="1:36" ht="15" customHeight="1">
      <c r="A26" s="79" t="s">
        <v>93</v>
      </c>
      <c r="B26" s="79"/>
      <c r="C26" s="79"/>
      <c r="D26" s="79"/>
      <c r="E26" s="79"/>
      <c r="F26" s="80">
        <f>SUM(F5:F25)</f>
        <v>1893</v>
      </c>
      <c r="G26" s="80">
        <f t="shared" si="1"/>
        <v>1517</v>
      </c>
      <c r="H26" s="80">
        <f aca="true" t="shared" si="2" ref="G26:AE26">SUM(H5:H25)</f>
        <v>6</v>
      </c>
      <c r="I26" s="80">
        <f t="shared" si="2"/>
        <v>12</v>
      </c>
      <c r="J26" s="80">
        <f t="shared" si="2"/>
        <v>12</v>
      </c>
      <c r="K26" s="80">
        <f t="shared" si="2"/>
        <v>18</v>
      </c>
      <c r="L26" s="80">
        <f t="shared" si="2"/>
        <v>10</v>
      </c>
      <c r="M26" s="80">
        <f t="shared" si="2"/>
        <v>15</v>
      </c>
      <c r="N26" s="80">
        <f t="shared" si="2"/>
        <v>20</v>
      </c>
      <c r="O26" s="80">
        <f t="shared" si="2"/>
        <v>8</v>
      </c>
      <c r="P26" s="80">
        <f t="shared" si="2"/>
        <v>13</v>
      </c>
      <c r="Q26" s="80">
        <f t="shared" si="2"/>
        <v>30</v>
      </c>
      <c r="R26" s="80">
        <f t="shared" si="2"/>
        <v>12</v>
      </c>
      <c r="S26" s="80">
        <f t="shared" si="2"/>
        <v>24</v>
      </c>
      <c r="T26" s="80">
        <f t="shared" si="2"/>
        <v>18</v>
      </c>
      <c r="U26" s="80">
        <f t="shared" si="2"/>
        <v>26</v>
      </c>
      <c r="V26" s="80">
        <f t="shared" si="2"/>
        <v>0</v>
      </c>
      <c r="W26" s="80">
        <f t="shared" si="2"/>
        <v>20</v>
      </c>
      <c r="X26" s="80">
        <f t="shared" si="2"/>
        <v>12</v>
      </c>
      <c r="Y26" s="80">
        <f t="shared" si="2"/>
        <v>0</v>
      </c>
      <c r="Z26" s="80">
        <f t="shared" si="2"/>
        <v>36</v>
      </c>
      <c r="AA26" s="80">
        <f t="shared" si="2"/>
        <v>30</v>
      </c>
      <c r="AB26" s="80">
        <f t="shared" si="2"/>
        <v>36</v>
      </c>
      <c r="AC26" s="80">
        <f t="shared" si="2"/>
        <v>0</v>
      </c>
      <c r="AD26" s="80">
        <f t="shared" si="2"/>
        <v>0</v>
      </c>
      <c r="AE26" s="80">
        <f t="shared" si="2"/>
        <v>18</v>
      </c>
      <c r="AF26" s="108"/>
      <c r="AG26" s="118"/>
      <c r="AH26" s="118"/>
      <c r="AI26" s="118"/>
      <c r="AJ26" s="119"/>
    </row>
    <row r="27" spans="1:36" s="47" customFormat="1" ht="15" customHeight="1">
      <c r="A27" s="81" t="s">
        <v>94</v>
      </c>
      <c r="B27" s="82" t="s">
        <v>95</v>
      </c>
      <c r="C27" s="83" t="s">
        <v>96</v>
      </c>
      <c r="D27" s="69" t="s">
        <v>97</v>
      </c>
      <c r="E27" s="82" t="s">
        <v>42</v>
      </c>
      <c r="F27" s="32">
        <v>140</v>
      </c>
      <c r="G27" s="32">
        <f t="shared" si="1"/>
        <v>140</v>
      </c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14" t="s">
        <v>43</v>
      </c>
      <c r="AG27" s="14" t="s">
        <v>44</v>
      </c>
      <c r="AH27" s="14">
        <v>202</v>
      </c>
      <c r="AI27" s="67" t="s">
        <v>45</v>
      </c>
      <c r="AJ27" s="120">
        <v>6960</v>
      </c>
    </row>
    <row r="28" spans="1:36" ht="14.25" customHeight="1">
      <c r="A28" s="84"/>
      <c r="B28" s="77" t="s">
        <v>98</v>
      </c>
      <c r="C28" s="68" t="s">
        <v>40</v>
      </c>
      <c r="D28" s="69" t="s">
        <v>99</v>
      </c>
      <c r="E28" s="67" t="s">
        <v>42</v>
      </c>
      <c r="F28" s="32">
        <v>70</v>
      </c>
      <c r="G28" s="32">
        <f t="shared" si="1"/>
        <v>50</v>
      </c>
      <c r="H28" s="70"/>
      <c r="I28" s="70"/>
      <c r="J28" s="70"/>
      <c r="K28" s="70">
        <v>4</v>
      </c>
      <c r="L28" s="32"/>
      <c r="M28" s="70"/>
      <c r="N28" s="70"/>
      <c r="O28" s="32"/>
      <c r="P28" s="32"/>
      <c r="Q28" s="70"/>
      <c r="R28" s="32">
        <v>4</v>
      </c>
      <c r="S28" s="103"/>
      <c r="T28" s="32">
        <v>4</v>
      </c>
      <c r="U28" s="103"/>
      <c r="V28" s="103"/>
      <c r="W28" s="103"/>
      <c r="X28" s="103"/>
      <c r="Y28" s="103"/>
      <c r="Z28" s="103"/>
      <c r="AA28" s="103"/>
      <c r="AB28" s="103"/>
      <c r="AC28" s="103">
        <v>4</v>
      </c>
      <c r="AD28" s="103">
        <v>4</v>
      </c>
      <c r="AE28" s="103"/>
      <c r="AF28" s="14" t="s">
        <v>43</v>
      </c>
      <c r="AG28" s="14" t="s">
        <v>79</v>
      </c>
      <c r="AH28" s="14">
        <v>204</v>
      </c>
      <c r="AI28" s="121"/>
      <c r="AJ28" s="120">
        <v>5510</v>
      </c>
    </row>
    <row r="29" spans="1:36" ht="14.25" customHeight="1">
      <c r="A29" s="84"/>
      <c r="B29" s="77"/>
      <c r="C29" s="75" t="s">
        <v>59</v>
      </c>
      <c r="D29" s="69" t="s">
        <v>100</v>
      </c>
      <c r="E29" s="59" t="s">
        <v>42</v>
      </c>
      <c r="F29" s="32">
        <v>70</v>
      </c>
      <c r="G29" s="32">
        <f t="shared" si="1"/>
        <v>70</v>
      </c>
      <c r="H29" s="70"/>
      <c r="I29" s="70"/>
      <c r="J29" s="70"/>
      <c r="K29" s="70"/>
      <c r="L29" s="32"/>
      <c r="M29" s="70"/>
      <c r="N29" s="70"/>
      <c r="O29" s="32"/>
      <c r="P29" s="32"/>
      <c r="Q29" s="70"/>
      <c r="R29" s="70"/>
      <c r="S29" s="103"/>
      <c r="T29" s="32"/>
      <c r="V29" s="103"/>
      <c r="W29" s="103"/>
      <c r="X29" s="103"/>
      <c r="Y29" s="103"/>
      <c r="Z29" s="103"/>
      <c r="AA29" s="103"/>
      <c r="AB29" s="103"/>
      <c r="AC29" s="103"/>
      <c r="AD29" s="103"/>
      <c r="AE29" s="103"/>
      <c r="AF29" s="14" t="s">
        <v>61</v>
      </c>
      <c r="AG29" s="14" t="s">
        <v>79</v>
      </c>
      <c r="AH29" s="14">
        <v>207</v>
      </c>
      <c r="AI29" s="117"/>
      <c r="AJ29" s="120">
        <v>5510</v>
      </c>
    </row>
    <row r="30" spans="1:36" ht="14.25" customHeight="1">
      <c r="A30" s="84"/>
      <c r="B30" s="77" t="s">
        <v>101</v>
      </c>
      <c r="C30" s="68" t="s">
        <v>40</v>
      </c>
      <c r="D30" s="69" t="s">
        <v>102</v>
      </c>
      <c r="E30" s="67" t="s">
        <v>42</v>
      </c>
      <c r="F30" s="32">
        <v>70</v>
      </c>
      <c r="G30" s="32">
        <f t="shared" si="1"/>
        <v>70</v>
      </c>
      <c r="H30" s="32"/>
      <c r="I30" s="70"/>
      <c r="J30" s="70"/>
      <c r="K30" s="70"/>
      <c r="L30" s="32"/>
      <c r="M30" s="70"/>
      <c r="N30" s="70"/>
      <c r="O30" s="32"/>
      <c r="P30" s="32"/>
      <c r="Q30" s="70"/>
      <c r="R30" s="104"/>
      <c r="S30" s="70"/>
      <c r="T30" s="32"/>
      <c r="U30" s="103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14" t="s">
        <v>43</v>
      </c>
      <c r="AG30" s="14" t="s">
        <v>79</v>
      </c>
      <c r="AH30" s="14">
        <v>204</v>
      </c>
      <c r="AI30" s="117"/>
      <c r="AJ30" s="120">
        <v>5510</v>
      </c>
    </row>
    <row r="31" spans="1:36" ht="14.25" customHeight="1">
      <c r="A31" s="84"/>
      <c r="B31" s="77"/>
      <c r="C31" s="75" t="s">
        <v>59</v>
      </c>
      <c r="D31" s="69" t="s">
        <v>103</v>
      </c>
      <c r="E31" s="59" t="s">
        <v>42</v>
      </c>
      <c r="F31" s="32">
        <v>70</v>
      </c>
      <c r="G31" s="32">
        <f t="shared" si="1"/>
        <v>70</v>
      </c>
      <c r="H31" s="32"/>
      <c r="I31" s="70"/>
      <c r="J31" s="70"/>
      <c r="K31" s="70"/>
      <c r="L31" s="32"/>
      <c r="M31" s="70"/>
      <c r="N31" s="70"/>
      <c r="O31" s="32"/>
      <c r="P31" s="32"/>
      <c r="Q31" s="70"/>
      <c r="R31" s="104"/>
      <c r="S31" s="70"/>
      <c r="T31" s="32"/>
      <c r="U31" s="103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14" t="s">
        <v>61</v>
      </c>
      <c r="AG31" s="14" t="s">
        <v>79</v>
      </c>
      <c r="AH31" s="14">
        <v>207</v>
      </c>
      <c r="AI31" s="117"/>
      <c r="AJ31" s="120">
        <v>5510</v>
      </c>
    </row>
    <row r="32" spans="1:36" ht="14.25" customHeight="1">
      <c r="A32" s="84"/>
      <c r="B32" s="77" t="s">
        <v>104</v>
      </c>
      <c r="C32" s="83" t="s">
        <v>40</v>
      </c>
      <c r="D32" s="69" t="s">
        <v>105</v>
      </c>
      <c r="E32" s="82" t="s">
        <v>42</v>
      </c>
      <c r="F32" s="32">
        <v>140</v>
      </c>
      <c r="G32" s="32">
        <f t="shared" si="1"/>
        <v>120</v>
      </c>
      <c r="H32" s="32"/>
      <c r="I32" s="70"/>
      <c r="J32" s="70"/>
      <c r="K32" s="70">
        <v>4</v>
      </c>
      <c r="L32" s="32"/>
      <c r="M32" s="70"/>
      <c r="N32" s="70"/>
      <c r="O32" s="32"/>
      <c r="P32" s="70"/>
      <c r="Q32" s="70"/>
      <c r="R32" s="104">
        <v>4</v>
      </c>
      <c r="S32" s="70"/>
      <c r="T32" s="32">
        <v>4</v>
      </c>
      <c r="U32" s="103"/>
      <c r="V32" s="32"/>
      <c r="W32" s="32"/>
      <c r="X32" s="32"/>
      <c r="Y32" s="32"/>
      <c r="Z32" s="32"/>
      <c r="AA32" s="32"/>
      <c r="AB32" s="32"/>
      <c r="AC32" s="32">
        <v>4</v>
      </c>
      <c r="AD32" s="32">
        <v>4</v>
      </c>
      <c r="AE32" s="109"/>
      <c r="AF32" s="14" t="s">
        <v>43</v>
      </c>
      <c r="AG32" s="14" t="s">
        <v>79</v>
      </c>
      <c r="AH32" s="14">
        <v>204</v>
      </c>
      <c r="AI32" s="117"/>
      <c r="AJ32" s="120">
        <v>5510</v>
      </c>
    </row>
    <row r="33" spans="1:36" ht="15" customHeight="1">
      <c r="A33" s="84"/>
      <c r="B33" s="77"/>
      <c r="C33" s="85" t="s">
        <v>59</v>
      </c>
      <c r="D33" s="69" t="s">
        <v>106</v>
      </c>
      <c r="E33" s="86" t="s">
        <v>42</v>
      </c>
      <c r="F33" s="32">
        <v>140</v>
      </c>
      <c r="G33" s="32">
        <f t="shared" si="1"/>
        <v>140</v>
      </c>
      <c r="H33" s="32"/>
      <c r="I33" s="70"/>
      <c r="J33" s="70"/>
      <c r="K33" s="70"/>
      <c r="L33" s="32"/>
      <c r="M33" s="70"/>
      <c r="N33" s="70"/>
      <c r="O33" s="32"/>
      <c r="P33" s="70"/>
      <c r="Q33" s="70"/>
      <c r="R33" s="104"/>
      <c r="S33" s="70"/>
      <c r="T33" s="32"/>
      <c r="U33" s="103"/>
      <c r="V33" s="32"/>
      <c r="W33" s="32"/>
      <c r="X33" s="32"/>
      <c r="Y33" s="32"/>
      <c r="Z33" s="32"/>
      <c r="AA33" s="32"/>
      <c r="AB33" s="32"/>
      <c r="AC33" s="32"/>
      <c r="AD33" s="32"/>
      <c r="AE33" s="109"/>
      <c r="AF33" s="14" t="s">
        <v>61</v>
      </c>
      <c r="AG33" s="14" t="s">
        <v>79</v>
      </c>
      <c r="AH33" s="14">
        <v>207</v>
      </c>
      <c r="AI33" s="117"/>
      <c r="AJ33" s="120">
        <v>5510</v>
      </c>
    </row>
    <row r="34" spans="1:36" ht="14.25" customHeight="1">
      <c r="A34" s="84"/>
      <c r="B34" s="77" t="s">
        <v>107</v>
      </c>
      <c r="C34" s="83" t="s">
        <v>40</v>
      </c>
      <c r="D34" s="69" t="s">
        <v>108</v>
      </c>
      <c r="E34" s="82" t="s">
        <v>42</v>
      </c>
      <c r="F34" s="32">
        <v>70</v>
      </c>
      <c r="G34" s="32">
        <f t="shared" si="1"/>
        <v>70</v>
      </c>
      <c r="H34" s="32"/>
      <c r="I34" s="70"/>
      <c r="J34" s="70"/>
      <c r="K34" s="70"/>
      <c r="L34" s="32"/>
      <c r="M34" s="70"/>
      <c r="N34" s="70"/>
      <c r="O34" s="32"/>
      <c r="P34" s="70"/>
      <c r="Q34" s="70"/>
      <c r="R34" s="104"/>
      <c r="S34" s="70"/>
      <c r="T34" s="32"/>
      <c r="U34" s="103"/>
      <c r="V34" s="32"/>
      <c r="W34" s="32"/>
      <c r="X34" s="32"/>
      <c r="Y34" s="32"/>
      <c r="Z34" s="32"/>
      <c r="AA34" s="32"/>
      <c r="AB34" s="32"/>
      <c r="AC34" s="32"/>
      <c r="AD34" s="32"/>
      <c r="AE34" s="109"/>
      <c r="AF34" s="14" t="s">
        <v>43</v>
      </c>
      <c r="AG34" s="14" t="s">
        <v>79</v>
      </c>
      <c r="AH34" s="14">
        <v>204</v>
      </c>
      <c r="AI34" s="117"/>
      <c r="AJ34" s="116">
        <v>5510</v>
      </c>
    </row>
    <row r="35" spans="1:36" ht="14.25" customHeight="1">
      <c r="A35" s="84"/>
      <c r="B35" s="77"/>
      <c r="C35" s="85" t="s">
        <v>59</v>
      </c>
      <c r="D35" s="69" t="s">
        <v>109</v>
      </c>
      <c r="E35" s="86" t="s">
        <v>42</v>
      </c>
      <c r="F35" s="32">
        <v>70</v>
      </c>
      <c r="G35" s="32">
        <f t="shared" si="1"/>
        <v>70</v>
      </c>
      <c r="H35" s="32"/>
      <c r="I35" s="70"/>
      <c r="J35" s="70"/>
      <c r="K35" s="70"/>
      <c r="L35" s="32"/>
      <c r="M35" s="70"/>
      <c r="N35" s="70"/>
      <c r="O35" s="32"/>
      <c r="P35" s="70"/>
      <c r="Q35" s="70"/>
      <c r="R35" s="104"/>
      <c r="S35" s="70"/>
      <c r="T35" s="32"/>
      <c r="U35" s="103"/>
      <c r="V35" s="32"/>
      <c r="W35" s="32"/>
      <c r="X35" s="32"/>
      <c r="Y35" s="32"/>
      <c r="Z35" s="32"/>
      <c r="AA35" s="32"/>
      <c r="AB35" s="32"/>
      <c r="AC35" s="32"/>
      <c r="AD35" s="32"/>
      <c r="AE35" s="109"/>
      <c r="AF35" s="14" t="s">
        <v>61</v>
      </c>
      <c r="AG35" s="14" t="s">
        <v>79</v>
      </c>
      <c r="AH35" s="14">
        <v>207</v>
      </c>
      <c r="AI35" s="117"/>
      <c r="AJ35" s="116">
        <v>5510</v>
      </c>
    </row>
    <row r="36" spans="1:36" ht="14.25" customHeight="1">
      <c r="A36" s="84"/>
      <c r="B36" s="87" t="s">
        <v>110</v>
      </c>
      <c r="C36" s="83" t="s">
        <v>40</v>
      </c>
      <c r="D36" s="69" t="s">
        <v>111</v>
      </c>
      <c r="E36" s="82" t="s">
        <v>42</v>
      </c>
      <c r="F36" s="32">
        <v>70</v>
      </c>
      <c r="G36" s="32">
        <f t="shared" si="1"/>
        <v>70</v>
      </c>
      <c r="H36" s="32"/>
      <c r="I36" s="70"/>
      <c r="J36" s="70"/>
      <c r="K36" s="70"/>
      <c r="L36" s="32"/>
      <c r="M36" s="70"/>
      <c r="N36" s="70"/>
      <c r="O36" s="32"/>
      <c r="P36" s="70"/>
      <c r="Q36" s="70"/>
      <c r="R36" s="104"/>
      <c r="S36" s="70"/>
      <c r="T36" s="32"/>
      <c r="U36" s="103"/>
      <c r="V36" s="32"/>
      <c r="W36" s="32"/>
      <c r="X36" s="32"/>
      <c r="Y36" s="32"/>
      <c r="Z36" s="32"/>
      <c r="AA36" s="32"/>
      <c r="AB36" s="32"/>
      <c r="AC36" s="32"/>
      <c r="AD36" s="32"/>
      <c r="AE36" s="109"/>
      <c r="AF36" s="14" t="s">
        <v>43</v>
      </c>
      <c r="AG36" s="14" t="s">
        <v>79</v>
      </c>
      <c r="AH36" s="14">
        <v>204</v>
      </c>
      <c r="AI36" s="117"/>
      <c r="AJ36" s="116">
        <v>5510</v>
      </c>
    </row>
    <row r="37" spans="1:36" ht="14.25" customHeight="1">
      <c r="A37" s="84"/>
      <c r="B37" s="88"/>
      <c r="C37" s="85" t="s">
        <v>59</v>
      </c>
      <c r="D37" s="69" t="s">
        <v>112</v>
      </c>
      <c r="E37" s="86" t="s">
        <v>42</v>
      </c>
      <c r="F37" s="32">
        <v>70</v>
      </c>
      <c r="G37" s="32">
        <f t="shared" si="1"/>
        <v>70</v>
      </c>
      <c r="H37" s="32"/>
      <c r="I37" s="70"/>
      <c r="J37" s="70"/>
      <c r="K37" s="70"/>
      <c r="L37" s="32"/>
      <c r="M37" s="70"/>
      <c r="N37" s="70"/>
      <c r="O37" s="32"/>
      <c r="P37" s="70"/>
      <c r="Q37" s="70"/>
      <c r="R37" s="104"/>
      <c r="S37" s="70"/>
      <c r="T37" s="32"/>
      <c r="U37" s="103"/>
      <c r="V37" s="32"/>
      <c r="W37" s="32"/>
      <c r="X37" s="32"/>
      <c r="Y37" s="32"/>
      <c r="Z37" s="32"/>
      <c r="AA37" s="32"/>
      <c r="AB37" s="32"/>
      <c r="AC37" s="32"/>
      <c r="AD37" s="32"/>
      <c r="AE37" s="109"/>
      <c r="AF37" s="14" t="s">
        <v>61</v>
      </c>
      <c r="AG37" s="14" t="s">
        <v>79</v>
      </c>
      <c r="AH37" s="14">
        <v>207</v>
      </c>
      <c r="AI37" s="117"/>
      <c r="AJ37" s="116">
        <v>5510</v>
      </c>
    </row>
    <row r="38" spans="1:36" ht="14.25" customHeight="1">
      <c r="A38" s="84"/>
      <c r="B38" s="89" t="s">
        <v>113</v>
      </c>
      <c r="C38" s="83" t="s">
        <v>40</v>
      </c>
      <c r="D38" s="69" t="s">
        <v>114</v>
      </c>
      <c r="E38" s="82" t="s">
        <v>42</v>
      </c>
      <c r="F38" s="32">
        <v>70</v>
      </c>
      <c r="G38" s="32">
        <f t="shared" si="1"/>
        <v>70</v>
      </c>
      <c r="H38" s="32"/>
      <c r="I38" s="70"/>
      <c r="J38" s="70"/>
      <c r="K38" s="70"/>
      <c r="L38" s="32"/>
      <c r="M38" s="70"/>
      <c r="N38" s="70"/>
      <c r="O38" s="32"/>
      <c r="P38" s="70"/>
      <c r="Q38" s="70"/>
      <c r="R38" s="104"/>
      <c r="S38" s="70"/>
      <c r="T38" s="32"/>
      <c r="U38" s="103"/>
      <c r="V38" s="32"/>
      <c r="W38" s="32"/>
      <c r="X38" s="32"/>
      <c r="Y38" s="32"/>
      <c r="Z38" s="32"/>
      <c r="AA38" s="32"/>
      <c r="AB38" s="32"/>
      <c r="AC38" s="32"/>
      <c r="AD38" s="32"/>
      <c r="AE38" s="109"/>
      <c r="AF38" s="14" t="s">
        <v>43</v>
      </c>
      <c r="AG38" s="14" t="s">
        <v>79</v>
      </c>
      <c r="AH38" s="14">
        <v>204</v>
      </c>
      <c r="AI38" s="117"/>
      <c r="AJ38" s="116">
        <v>5510</v>
      </c>
    </row>
    <row r="39" spans="1:36" ht="14.25" customHeight="1">
      <c r="A39" s="84"/>
      <c r="B39" s="90"/>
      <c r="C39" s="85" t="s">
        <v>59</v>
      </c>
      <c r="D39" s="69" t="s">
        <v>115</v>
      </c>
      <c r="E39" s="86" t="s">
        <v>42</v>
      </c>
      <c r="F39" s="32">
        <v>70</v>
      </c>
      <c r="G39" s="32">
        <f t="shared" si="1"/>
        <v>70</v>
      </c>
      <c r="H39" s="32"/>
      <c r="I39" s="70"/>
      <c r="J39" s="70"/>
      <c r="K39" s="70"/>
      <c r="L39" s="32"/>
      <c r="M39" s="70"/>
      <c r="N39" s="70"/>
      <c r="O39" s="32"/>
      <c r="P39" s="70"/>
      <c r="Q39" s="70"/>
      <c r="R39" s="104"/>
      <c r="S39" s="70"/>
      <c r="T39" s="32"/>
      <c r="U39" s="103"/>
      <c r="V39" s="32"/>
      <c r="W39" s="32"/>
      <c r="X39" s="32"/>
      <c r="Y39" s="32"/>
      <c r="Z39" s="32"/>
      <c r="AA39" s="32"/>
      <c r="AB39" s="32"/>
      <c r="AC39" s="32"/>
      <c r="AD39" s="32"/>
      <c r="AE39" s="109"/>
      <c r="AF39" s="14" t="s">
        <v>61</v>
      </c>
      <c r="AG39" s="14" t="s">
        <v>79</v>
      </c>
      <c r="AH39" s="14">
        <v>207</v>
      </c>
      <c r="AI39" s="117"/>
      <c r="AJ39" s="116">
        <v>5510</v>
      </c>
    </row>
    <row r="40" spans="1:36" s="46" customFormat="1" ht="14.25" customHeight="1">
      <c r="A40" s="82" t="s">
        <v>116</v>
      </c>
      <c r="B40" s="77" t="s">
        <v>117</v>
      </c>
      <c r="C40" s="68" t="s">
        <v>40</v>
      </c>
      <c r="D40" s="69" t="s">
        <v>118</v>
      </c>
      <c r="E40" s="67" t="s">
        <v>42</v>
      </c>
      <c r="F40" s="32">
        <v>200</v>
      </c>
      <c r="G40" s="32">
        <f t="shared" si="1"/>
        <v>175</v>
      </c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>
        <v>4</v>
      </c>
      <c r="U40" s="32"/>
      <c r="V40" s="32"/>
      <c r="W40" s="32"/>
      <c r="X40" s="32">
        <v>5</v>
      </c>
      <c r="Y40" s="32"/>
      <c r="Z40" s="32">
        <v>6</v>
      </c>
      <c r="AA40" s="32"/>
      <c r="AB40" s="32"/>
      <c r="AC40" s="32">
        <v>6</v>
      </c>
      <c r="AD40" s="32">
        <v>4</v>
      </c>
      <c r="AE40" s="32"/>
      <c r="AF40" s="14" t="s">
        <v>43</v>
      </c>
      <c r="AG40" s="14" t="s">
        <v>44</v>
      </c>
      <c r="AH40" s="14">
        <v>202</v>
      </c>
      <c r="AI40" s="67" t="s">
        <v>45</v>
      </c>
      <c r="AJ40" s="116">
        <v>6230</v>
      </c>
    </row>
    <row r="41" spans="1:36" s="46" customFormat="1" ht="14.25" customHeight="1">
      <c r="A41" s="82"/>
      <c r="B41" s="77" t="s">
        <v>119</v>
      </c>
      <c r="C41" s="68" t="s">
        <v>40</v>
      </c>
      <c r="D41" s="69" t="s">
        <v>120</v>
      </c>
      <c r="E41" s="67" t="s">
        <v>42</v>
      </c>
      <c r="F41" s="32">
        <v>140</v>
      </c>
      <c r="G41" s="32">
        <f t="shared" si="1"/>
        <v>140</v>
      </c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109"/>
      <c r="AF41" s="14" t="s">
        <v>43</v>
      </c>
      <c r="AG41" s="14" t="s">
        <v>44</v>
      </c>
      <c r="AH41" s="14">
        <v>202</v>
      </c>
      <c r="AI41" s="67" t="s">
        <v>45</v>
      </c>
      <c r="AJ41" s="116">
        <v>6230</v>
      </c>
    </row>
    <row r="42" spans="1:36" s="46" customFormat="1" ht="14.25" customHeight="1">
      <c r="A42" s="91" t="s">
        <v>121</v>
      </c>
      <c r="B42" s="77" t="s">
        <v>122</v>
      </c>
      <c r="C42" s="68" t="s">
        <v>40</v>
      </c>
      <c r="D42" s="69" t="s">
        <v>123</v>
      </c>
      <c r="E42" s="67" t="s">
        <v>42</v>
      </c>
      <c r="F42" s="32">
        <v>256</v>
      </c>
      <c r="G42" s="32">
        <f t="shared" si="1"/>
        <v>242</v>
      </c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>
        <v>5</v>
      </c>
      <c r="Y42" s="32">
        <v>3</v>
      </c>
      <c r="Z42" s="32"/>
      <c r="AA42" s="32"/>
      <c r="AB42" s="32"/>
      <c r="AC42" s="32">
        <v>6</v>
      </c>
      <c r="AD42" s="32"/>
      <c r="AE42" s="32"/>
      <c r="AF42" s="14" t="s">
        <v>43</v>
      </c>
      <c r="AG42" s="14" t="s">
        <v>44</v>
      </c>
      <c r="AH42" s="14">
        <v>202</v>
      </c>
      <c r="AI42" s="67" t="s">
        <v>45</v>
      </c>
      <c r="AJ42" s="116">
        <v>6960</v>
      </c>
    </row>
    <row r="43" spans="1:36" s="46" customFormat="1" ht="14.25" customHeight="1">
      <c r="A43" s="92"/>
      <c r="B43" s="77" t="s">
        <v>124</v>
      </c>
      <c r="C43" s="68" t="s">
        <v>40</v>
      </c>
      <c r="D43" s="69" t="s">
        <v>125</v>
      </c>
      <c r="E43" s="67" t="s">
        <v>42</v>
      </c>
      <c r="F43" s="32">
        <v>138</v>
      </c>
      <c r="G43" s="32">
        <f t="shared" si="1"/>
        <v>138</v>
      </c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109"/>
      <c r="AF43" s="14" t="s">
        <v>43</v>
      </c>
      <c r="AG43" s="14" t="s">
        <v>44</v>
      </c>
      <c r="AH43" s="14">
        <v>202</v>
      </c>
      <c r="AI43" s="67" t="s">
        <v>45</v>
      </c>
      <c r="AJ43" s="116">
        <v>6230</v>
      </c>
    </row>
    <row r="44" spans="1:36" s="46" customFormat="1" ht="14.25" customHeight="1">
      <c r="A44" s="92"/>
      <c r="B44" s="77" t="s">
        <v>126</v>
      </c>
      <c r="C44" s="68" t="s">
        <v>40</v>
      </c>
      <c r="D44" s="69" t="s">
        <v>127</v>
      </c>
      <c r="E44" s="67" t="s">
        <v>42</v>
      </c>
      <c r="F44" s="32">
        <v>138</v>
      </c>
      <c r="G44" s="32">
        <f t="shared" si="1"/>
        <v>138</v>
      </c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109"/>
      <c r="AF44" s="14" t="s">
        <v>43</v>
      </c>
      <c r="AG44" s="14" t="s">
        <v>64</v>
      </c>
      <c r="AH44" s="14">
        <v>203</v>
      </c>
      <c r="AI44" s="67" t="s">
        <v>45</v>
      </c>
      <c r="AJ44" s="116">
        <v>6230</v>
      </c>
    </row>
    <row r="45" spans="1:36" s="46" customFormat="1" ht="14.25" customHeight="1">
      <c r="A45" s="93"/>
      <c r="B45" s="77" t="s">
        <v>128</v>
      </c>
      <c r="C45" s="83" t="s">
        <v>40</v>
      </c>
      <c r="D45" s="69" t="s">
        <v>129</v>
      </c>
      <c r="E45" s="82" t="s">
        <v>42</v>
      </c>
      <c r="F45" s="32">
        <v>138</v>
      </c>
      <c r="G45" s="32">
        <f t="shared" si="1"/>
        <v>138</v>
      </c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109"/>
      <c r="AF45" s="14" t="s">
        <v>43</v>
      </c>
      <c r="AG45" s="14" t="s">
        <v>79</v>
      </c>
      <c r="AH45" s="14">
        <v>204</v>
      </c>
      <c r="AI45" s="67" t="s">
        <v>45</v>
      </c>
      <c r="AJ45" s="116">
        <v>6230</v>
      </c>
    </row>
    <row r="46" spans="1:42" s="48" customFormat="1" ht="14.25" customHeight="1">
      <c r="A46" s="71" t="s">
        <v>76</v>
      </c>
      <c r="B46" s="67" t="s">
        <v>130</v>
      </c>
      <c r="C46" s="68" t="s">
        <v>40</v>
      </c>
      <c r="D46" s="69" t="s">
        <v>131</v>
      </c>
      <c r="E46" s="67" t="s">
        <v>42</v>
      </c>
      <c r="F46" s="32">
        <v>130</v>
      </c>
      <c r="G46" s="32">
        <f t="shared" si="1"/>
        <v>104</v>
      </c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>
        <v>3</v>
      </c>
      <c r="S46" s="70"/>
      <c r="T46" s="70">
        <v>4</v>
      </c>
      <c r="U46" s="70"/>
      <c r="V46" s="70"/>
      <c r="W46" s="70"/>
      <c r="X46" s="70"/>
      <c r="Y46" s="32">
        <v>3</v>
      </c>
      <c r="Z46" s="96">
        <v>6</v>
      </c>
      <c r="AA46" s="70"/>
      <c r="AB46" s="70"/>
      <c r="AC46" s="70">
        <v>6</v>
      </c>
      <c r="AD46" s="70">
        <v>4</v>
      </c>
      <c r="AE46" s="70"/>
      <c r="AF46" s="14" t="s">
        <v>43</v>
      </c>
      <c r="AG46" s="14" t="s">
        <v>64</v>
      </c>
      <c r="AH46" s="14">
        <v>203</v>
      </c>
      <c r="AI46" s="67" t="s">
        <v>45</v>
      </c>
      <c r="AJ46" s="122">
        <v>6230</v>
      </c>
      <c r="AK46" s="53"/>
      <c r="AL46" s="53"/>
      <c r="AM46" s="53"/>
      <c r="AN46" s="53"/>
      <c r="AO46" s="53"/>
      <c r="AP46" s="53"/>
    </row>
    <row r="47" spans="1:42" s="48" customFormat="1" ht="15" customHeight="1">
      <c r="A47" s="94"/>
      <c r="B47" s="77" t="s">
        <v>132</v>
      </c>
      <c r="C47" s="68" t="s">
        <v>40</v>
      </c>
      <c r="D47" s="69" t="s">
        <v>133</v>
      </c>
      <c r="E47" s="67" t="s">
        <v>42</v>
      </c>
      <c r="F47" s="32">
        <v>130</v>
      </c>
      <c r="G47" s="32">
        <f t="shared" si="1"/>
        <v>130</v>
      </c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14" t="s">
        <v>43</v>
      </c>
      <c r="AG47" s="14" t="s">
        <v>79</v>
      </c>
      <c r="AH47" s="14">
        <v>204</v>
      </c>
      <c r="AI47" s="123"/>
      <c r="AJ47" s="122">
        <v>6230</v>
      </c>
      <c r="AK47" s="53"/>
      <c r="AL47" s="53"/>
      <c r="AM47" s="53"/>
      <c r="AN47" s="53"/>
      <c r="AO47" s="53"/>
      <c r="AP47" s="53"/>
    </row>
    <row r="48" spans="1:36" ht="14.25" customHeight="1">
      <c r="A48" s="79" t="s">
        <v>134</v>
      </c>
      <c r="B48" s="79"/>
      <c r="C48" s="79"/>
      <c r="D48" s="79"/>
      <c r="E48" s="79"/>
      <c r="F48" s="95">
        <v>2390</v>
      </c>
      <c r="G48" s="95">
        <f t="shared" si="1"/>
        <v>2285</v>
      </c>
      <c r="H48" s="95">
        <f>SUM(H27:H47)</f>
        <v>0</v>
      </c>
      <c r="I48" s="95">
        <f aca="true" t="shared" si="3" ref="I48:AE48">SUM(I27:I47)</f>
        <v>0</v>
      </c>
      <c r="J48" s="95">
        <f t="shared" si="3"/>
        <v>0</v>
      </c>
      <c r="K48" s="95">
        <f t="shared" si="3"/>
        <v>8</v>
      </c>
      <c r="L48" s="95">
        <f t="shared" si="3"/>
        <v>0</v>
      </c>
      <c r="M48" s="95">
        <f t="shared" si="3"/>
        <v>0</v>
      </c>
      <c r="N48" s="95">
        <f t="shared" si="3"/>
        <v>0</v>
      </c>
      <c r="O48" s="95">
        <f t="shared" si="3"/>
        <v>0</v>
      </c>
      <c r="P48" s="95">
        <f t="shared" si="3"/>
        <v>0</v>
      </c>
      <c r="Q48" s="95">
        <f t="shared" si="3"/>
        <v>0</v>
      </c>
      <c r="R48" s="95">
        <f t="shared" si="3"/>
        <v>11</v>
      </c>
      <c r="S48" s="95">
        <f t="shared" si="3"/>
        <v>0</v>
      </c>
      <c r="T48" s="95">
        <f t="shared" si="3"/>
        <v>16</v>
      </c>
      <c r="U48" s="95">
        <f t="shared" si="3"/>
        <v>0</v>
      </c>
      <c r="V48" s="95">
        <f t="shared" si="3"/>
        <v>0</v>
      </c>
      <c r="W48" s="95">
        <f t="shared" si="3"/>
        <v>0</v>
      </c>
      <c r="X48" s="95">
        <f t="shared" si="3"/>
        <v>10</v>
      </c>
      <c r="Y48" s="95">
        <f t="shared" si="3"/>
        <v>6</v>
      </c>
      <c r="Z48" s="95">
        <f t="shared" si="3"/>
        <v>12</v>
      </c>
      <c r="AA48" s="95">
        <f t="shared" si="3"/>
        <v>0</v>
      </c>
      <c r="AB48" s="95">
        <f t="shared" si="3"/>
        <v>0</v>
      </c>
      <c r="AC48" s="95">
        <f t="shared" si="3"/>
        <v>26</v>
      </c>
      <c r="AD48" s="95">
        <f t="shared" si="3"/>
        <v>16</v>
      </c>
      <c r="AE48" s="95">
        <f t="shared" si="3"/>
        <v>0</v>
      </c>
      <c r="AF48" s="108"/>
      <c r="AG48" s="118"/>
      <c r="AH48" s="118"/>
      <c r="AI48" s="118"/>
      <c r="AJ48" s="119"/>
    </row>
    <row r="49" spans="1:36" s="47" customFormat="1" ht="14.25" customHeight="1">
      <c r="A49" s="73" t="s">
        <v>135</v>
      </c>
      <c r="B49" s="67" t="s">
        <v>136</v>
      </c>
      <c r="C49" s="68" t="s">
        <v>40</v>
      </c>
      <c r="D49" s="69" t="s">
        <v>137</v>
      </c>
      <c r="E49" s="67" t="s">
        <v>52</v>
      </c>
      <c r="F49" s="32">
        <v>181</v>
      </c>
      <c r="G49" s="32">
        <f t="shared" si="1"/>
        <v>138</v>
      </c>
      <c r="H49" s="96"/>
      <c r="I49" s="102"/>
      <c r="J49" s="102"/>
      <c r="K49" s="102"/>
      <c r="L49" s="102"/>
      <c r="M49" s="102"/>
      <c r="N49" s="102"/>
      <c r="O49" s="102"/>
      <c r="P49" s="102"/>
      <c r="Q49" s="102"/>
      <c r="R49" s="102">
        <v>4</v>
      </c>
      <c r="S49" s="102"/>
      <c r="T49" s="102">
        <v>4</v>
      </c>
      <c r="U49" s="102">
        <v>4</v>
      </c>
      <c r="V49" s="102">
        <v>3</v>
      </c>
      <c r="W49" s="102"/>
      <c r="X49" s="102"/>
      <c r="Y49" s="102">
        <v>4</v>
      </c>
      <c r="Z49" s="102">
        <v>6</v>
      </c>
      <c r="AA49" s="102"/>
      <c r="AB49" s="102">
        <v>8</v>
      </c>
      <c r="AC49" s="102">
        <v>6</v>
      </c>
      <c r="AD49" s="102">
        <v>4</v>
      </c>
      <c r="AE49" s="102"/>
      <c r="AF49" s="14" t="s">
        <v>43</v>
      </c>
      <c r="AG49" s="14" t="s">
        <v>44</v>
      </c>
      <c r="AH49" s="14">
        <v>202</v>
      </c>
      <c r="AI49" s="67" t="s">
        <v>45</v>
      </c>
      <c r="AJ49" s="120">
        <v>6960</v>
      </c>
    </row>
    <row r="50" spans="1:36" s="47" customFormat="1" ht="14.25" customHeight="1">
      <c r="A50" s="76"/>
      <c r="B50" s="67" t="s">
        <v>136</v>
      </c>
      <c r="C50" s="68" t="s">
        <v>59</v>
      </c>
      <c r="D50" s="69" t="s">
        <v>138</v>
      </c>
      <c r="E50" s="67" t="s">
        <v>52</v>
      </c>
      <c r="F50" s="32">
        <v>20</v>
      </c>
      <c r="G50" s="32">
        <f t="shared" si="1"/>
        <v>20</v>
      </c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  <c r="AA50" s="70"/>
      <c r="AB50" s="70"/>
      <c r="AC50" s="70"/>
      <c r="AD50" s="70"/>
      <c r="AE50" s="70"/>
      <c r="AF50" s="14" t="s">
        <v>61</v>
      </c>
      <c r="AG50" s="14" t="s">
        <v>44</v>
      </c>
      <c r="AH50" s="14">
        <v>205</v>
      </c>
      <c r="AI50" s="67" t="s">
        <v>45</v>
      </c>
      <c r="AJ50" s="120">
        <v>6960</v>
      </c>
    </row>
    <row r="51" spans="1:36" s="47" customFormat="1" ht="14.25" customHeight="1">
      <c r="A51" s="66" t="s">
        <v>53</v>
      </c>
      <c r="B51" s="77" t="s">
        <v>139</v>
      </c>
      <c r="C51" s="83" t="s">
        <v>40</v>
      </c>
      <c r="D51" s="69" t="s">
        <v>140</v>
      </c>
      <c r="E51" s="67" t="s">
        <v>42</v>
      </c>
      <c r="F51" s="32">
        <v>64</v>
      </c>
      <c r="G51" s="32">
        <f t="shared" si="1"/>
        <v>64</v>
      </c>
      <c r="H51" s="96"/>
      <c r="I51" s="96"/>
      <c r="J51" s="96"/>
      <c r="K51" s="96"/>
      <c r="L51" s="96"/>
      <c r="M51" s="96"/>
      <c r="N51" s="96"/>
      <c r="O51" s="96"/>
      <c r="P51" s="96"/>
      <c r="Q51" s="96"/>
      <c r="R51" s="96"/>
      <c r="S51" s="96"/>
      <c r="T51" s="96"/>
      <c r="U51" s="96"/>
      <c r="V51" s="96"/>
      <c r="W51" s="96"/>
      <c r="X51" s="96"/>
      <c r="Y51" s="96"/>
      <c r="Z51" s="96"/>
      <c r="AA51" s="96"/>
      <c r="AB51" s="96"/>
      <c r="AC51" s="96"/>
      <c r="AD51" s="96"/>
      <c r="AE51" s="96"/>
      <c r="AF51" s="14" t="s">
        <v>43</v>
      </c>
      <c r="AG51" s="14" t="s">
        <v>79</v>
      </c>
      <c r="AH51" s="14">
        <v>204</v>
      </c>
      <c r="AI51" s="67" t="s">
        <v>45</v>
      </c>
      <c r="AJ51" s="120">
        <v>6960</v>
      </c>
    </row>
    <row r="52" spans="1:36" s="47" customFormat="1" ht="14.25" customHeight="1">
      <c r="A52" s="71"/>
      <c r="B52" s="77" t="s">
        <v>141</v>
      </c>
      <c r="C52" s="83" t="s">
        <v>40</v>
      </c>
      <c r="D52" s="69" t="s">
        <v>142</v>
      </c>
      <c r="E52" s="67" t="s">
        <v>42</v>
      </c>
      <c r="F52" s="32">
        <v>64</v>
      </c>
      <c r="G52" s="32">
        <f t="shared" si="1"/>
        <v>64</v>
      </c>
      <c r="H52" s="96"/>
      <c r="I52" s="96"/>
      <c r="J52" s="96"/>
      <c r="K52" s="96"/>
      <c r="L52" s="96"/>
      <c r="M52" s="96"/>
      <c r="N52" s="96"/>
      <c r="O52" s="96"/>
      <c r="P52" s="96"/>
      <c r="Q52" s="96"/>
      <c r="R52" s="96"/>
      <c r="S52" s="96"/>
      <c r="T52" s="96"/>
      <c r="U52" s="96"/>
      <c r="V52" s="96"/>
      <c r="W52" s="96"/>
      <c r="X52" s="96"/>
      <c r="Y52" s="96"/>
      <c r="Z52" s="96"/>
      <c r="AA52" s="96"/>
      <c r="AB52" s="96"/>
      <c r="AC52" s="96"/>
      <c r="AD52" s="96"/>
      <c r="AE52" s="96"/>
      <c r="AF52" s="14" t="s">
        <v>43</v>
      </c>
      <c r="AG52" s="14" t="s">
        <v>79</v>
      </c>
      <c r="AH52" s="14">
        <v>204</v>
      </c>
      <c r="AI52" s="67" t="s">
        <v>45</v>
      </c>
      <c r="AJ52" s="120">
        <v>6960</v>
      </c>
    </row>
    <row r="53" spans="1:42" s="49" customFormat="1" ht="14.25" customHeight="1">
      <c r="A53" s="97"/>
      <c r="B53" s="77" t="s">
        <v>143</v>
      </c>
      <c r="C53" s="68" t="s">
        <v>40</v>
      </c>
      <c r="D53" s="69" t="s">
        <v>144</v>
      </c>
      <c r="E53" s="67" t="s">
        <v>42</v>
      </c>
      <c r="F53" s="32">
        <v>128</v>
      </c>
      <c r="G53" s="32">
        <f t="shared" si="1"/>
        <v>111</v>
      </c>
      <c r="H53" s="96"/>
      <c r="I53" s="96"/>
      <c r="J53" s="96"/>
      <c r="K53" s="96"/>
      <c r="L53" s="96"/>
      <c r="M53" s="96"/>
      <c r="N53" s="96"/>
      <c r="O53" s="96"/>
      <c r="P53" s="96"/>
      <c r="Q53" s="96"/>
      <c r="R53" s="96"/>
      <c r="S53" s="96"/>
      <c r="T53" s="96"/>
      <c r="U53" s="96"/>
      <c r="V53" s="96">
        <v>4</v>
      </c>
      <c r="W53" s="96"/>
      <c r="X53" s="96"/>
      <c r="Y53" s="96">
        <v>3</v>
      </c>
      <c r="Z53" s="96"/>
      <c r="AA53" s="96"/>
      <c r="AB53" s="96"/>
      <c r="AC53" s="96">
        <v>6</v>
      </c>
      <c r="AD53" s="96">
        <v>4</v>
      </c>
      <c r="AE53" s="96"/>
      <c r="AF53" s="14" t="s">
        <v>43</v>
      </c>
      <c r="AG53" s="14" t="s">
        <v>44</v>
      </c>
      <c r="AH53" s="14">
        <v>202</v>
      </c>
      <c r="AI53" s="67" t="s">
        <v>45</v>
      </c>
      <c r="AJ53" s="120">
        <v>6960</v>
      </c>
      <c r="AK53" s="124"/>
      <c r="AL53" s="124"/>
      <c r="AM53" s="124"/>
      <c r="AN53" s="124"/>
      <c r="AO53" s="124"/>
      <c r="AP53" s="124"/>
    </row>
    <row r="54" spans="1:36" s="47" customFormat="1" ht="14.25" customHeight="1">
      <c r="A54" s="73" t="s">
        <v>145</v>
      </c>
      <c r="B54" s="77" t="s">
        <v>146</v>
      </c>
      <c r="C54" s="83" t="s">
        <v>40</v>
      </c>
      <c r="D54" s="69" t="s">
        <v>147</v>
      </c>
      <c r="E54" s="67" t="s">
        <v>42</v>
      </c>
      <c r="F54" s="32">
        <v>340</v>
      </c>
      <c r="G54" s="32">
        <f aca="true" t="shared" si="4" ref="G54:G68">F54-SUM(H54:AE54)</f>
        <v>340</v>
      </c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96"/>
      <c r="T54" s="96"/>
      <c r="U54" s="96"/>
      <c r="V54" s="96"/>
      <c r="W54" s="96"/>
      <c r="X54" s="96"/>
      <c r="Y54" s="96"/>
      <c r="Z54" s="96"/>
      <c r="AA54" s="96"/>
      <c r="AB54" s="96"/>
      <c r="AC54" s="96"/>
      <c r="AD54" s="96"/>
      <c r="AE54" s="96"/>
      <c r="AF54" s="14" t="s">
        <v>43</v>
      </c>
      <c r="AG54" s="14" t="s">
        <v>44</v>
      </c>
      <c r="AH54" s="14">
        <v>202</v>
      </c>
      <c r="AI54" s="67" t="s">
        <v>45</v>
      </c>
      <c r="AJ54" s="120">
        <v>6960</v>
      </c>
    </row>
    <row r="55" spans="1:36" s="47" customFormat="1" ht="14.25" customHeight="1">
      <c r="A55" s="76"/>
      <c r="B55" s="77" t="s">
        <v>146</v>
      </c>
      <c r="C55" s="68" t="s">
        <v>59</v>
      </c>
      <c r="D55" s="69" t="s">
        <v>148</v>
      </c>
      <c r="E55" s="67" t="s">
        <v>42</v>
      </c>
      <c r="F55" s="32">
        <v>60</v>
      </c>
      <c r="G55" s="32">
        <f t="shared" si="4"/>
        <v>60</v>
      </c>
      <c r="H55" s="70"/>
      <c r="I55" s="70"/>
      <c r="J55" s="96"/>
      <c r="K55" s="96"/>
      <c r="L55" s="96"/>
      <c r="M55" s="96"/>
      <c r="N55" s="96"/>
      <c r="O55" s="96"/>
      <c r="P55" s="96"/>
      <c r="Q55" s="96"/>
      <c r="R55" s="96"/>
      <c r="S55" s="96"/>
      <c r="T55" s="96"/>
      <c r="U55" s="96"/>
      <c r="V55" s="96"/>
      <c r="W55" s="96"/>
      <c r="X55" s="96"/>
      <c r="Y55" s="96"/>
      <c r="Z55" s="96"/>
      <c r="AA55" s="96"/>
      <c r="AB55" s="96"/>
      <c r="AC55" s="96"/>
      <c r="AD55" s="96"/>
      <c r="AE55" s="96"/>
      <c r="AF55" s="14" t="s">
        <v>61</v>
      </c>
      <c r="AG55" s="14" t="s">
        <v>44</v>
      </c>
      <c r="AH55" s="14">
        <v>205</v>
      </c>
      <c r="AI55" s="67" t="s">
        <v>45</v>
      </c>
      <c r="AJ55" s="120">
        <v>6960</v>
      </c>
    </row>
    <row r="56" spans="1:36" ht="14.25" customHeight="1">
      <c r="A56" s="67" t="s">
        <v>149</v>
      </c>
      <c r="B56" s="77" t="s">
        <v>150</v>
      </c>
      <c r="C56" s="68" t="s">
        <v>40</v>
      </c>
      <c r="D56" s="69" t="s">
        <v>151</v>
      </c>
      <c r="E56" s="67" t="s">
        <v>42</v>
      </c>
      <c r="F56" s="32">
        <v>64</v>
      </c>
      <c r="G56" s="32">
        <f t="shared" si="4"/>
        <v>64</v>
      </c>
      <c r="H56" s="70"/>
      <c r="I56" s="70"/>
      <c r="J56" s="70"/>
      <c r="K56" s="70"/>
      <c r="L56" s="32"/>
      <c r="M56" s="70"/>
      <c r="N56" s="70"/>
      <c r="O56" s="32"/>
      <c r="P56" s="32"/>
      <c r="Q56" s="70"/>
      <c r="R56" s="70"/>
      <c r="S56" s="103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14" t="s">
        <v>43</v>
      </c>
      <c r="AG56" s="14" t="s">
        <v>79</v>
      </c>
      <c r="AH56" s="14">
        <v>204</v>
      </c>
      <c r="AI56" s="117"/>
      <c r="AJ56" s="116">
        <v>5510</v>
      </c>
    </row>
    <row r="57" spans="1:36" ht="14.25" customHeight="1">
      <c r="A57" s="67"/>
      <c r="B57" s="77" t="s">
        <v>150</v>
      </c>
      <c r="C57" s="68" t="s">
        <v>59</v>
      </c>
      <c r="D57" s="69" t="s">
        <v>152</v>
      </c>
      <c r="E57" s="67" t="s">
        <v>42</v>
      </c>
      <c r="F57" s="32">
        <v>64</v>
      </c>
      <c r="G57" s="32">
        <f t="shared" si="4"/>
        <v>64</v>
      </c>
      <c r="H57" s="70"/>
      <c r="I57" s="70"/>
      <c r="J57" s="70"/>
      <c r="K57" s="70"/>
      <c r="L57" s="32"/>
      <c r="M57" s="70"/>
      <c r="N57" s="70"/>
      <c r="O57" s="32"/>
      <c r="P57" s="32"/>
      <c r="Q57" s="70"/>
      <c r="R57" s="70"/>
      <c r="S57" s="103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14" t="s">
        <v>61</v>
      </c>
      <c r="AG57" s="14" t="s">
        <v>79</v>
      </c>
      <c r="AH57" s="14">
        <v>207</v>
      </c>
      <c r="AI57" s="117"/>
      <c r="AJ57" s="116">
        <v>5510</v>
      </c>
    </row>
    <row r="58" spans="1:36" ht="14.25" customHeight="1">
      <c r="A58" s="67"/>
      <c r="B58" s="77" t="s">
        <v>153</v>
      </c>
      <c r="C58" s="68" t="s">
        <v>40</v>
      </c>
      <c r="D58" s="69" t="s">
        <v>154</v>
      </c>
      <c r="E58" s="67" t="s">
        <v>42</v>
      </c>
      <c r="F58" s="32">
        <v>108</v>
      </c>
      <c r="G58" s="32">
        <f t="shared" si="4"/>
        <v>91</v>
      </c>
      <c r="H58" s="70"/>
      <c r="I58" s="70"/>
      <c r="J58" s="70"/>
      <c r="K58" s="70"/>
      <c r="L58" s="32"/>
      <c r="M58" s="70"/>
      <c r="N58" s="70"/>
      <c r="O58" s="32"/>
      <c r="P58" s="32"/>
      <c r="Q58" s="70"/>
      <c r="R58" s="70">
        <v>3</v>
      </c>
      <c r="S58" s="103"/>
      <c r="T58" s="32">
        <v>4</v>
      </c>
      <c r="U58" s="32"/>
      <c r="V58" s="32"/>
      <c r="W58" s="32"/>
      <c r="X58" s="32"/>
      <c r="Y58" s="32">
        <v>4</v>
      </c>
      <c r="Z58" s="32"/>
      <c r="AA58" s="32"/>
      <c r="AB58" s="32"/>
      <c r="AC58" s="32">
        <v>6</v>
      </c>
      <c r="AD58" s="32"/>
      <c r="AE58" s="32"/>
      <c r="AF58" s="14" t="s">
        <v>43</v>
      </c>
      <c r="AG58" s="14" t="s">
        <v>64</v>
      </c>
      <c r="AH58" s="14">
        <v>203</v>
      </c>
      <c r="AI58" s="67" t="s">
        <v>45</v>
      </c>
      <c r="AJ58" s="116">
        <v>6960</v>
      </c>
    </row>
    <row r="59" spans="1:36" ht="14.25" customHeight="1">
      <c r="A59" s="67"/>
      <c r="B59" s="77" t="s">
        <v>153</v>
      </c>
      <c r="C59" s="68" t="s">
        <v>59</v>
      </c>
      <c r="D59" s="69" t="s">
        <v>155</v>
      </c>
      <c r="E59" s="67" t="s">
        <v>42</v>
      </c>
      <c r="F59" s="32">
        <v>20</v>
      </c>
      <c r="G59" s="32">
        <f t="shared" si="4"/>
        <v>20</v>
      </c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70"/>
      <c r="V59" s="70"/>
      <c r="W59" s="70"/>
      <c r="X59" s="70"/>
      <c r="Y59" s="70"/>
      <c r="Z59" s="70"/>
      <c r="AA59" s="70"/>
      <c r="AB59" s="70"/>
      <c r="AC59" s="70"/>
      <c r="AD59" s="70"/>
      <c r="AE59" s="70"/>
      <c r="AF59" s="14" t="s">
        <v>61</v>
      </c>
      <c r="AG59" s="14" t="s">
        <v>64</v>
      </c>
      <c r="AH59" s="14">
        <v>206</v>
      </c>
      <c r="AI59" s="67" t="s">
        <v>45</v>
      </c>
      <c r="AJ59" s="116">
        <v>6960</v>
      </c>
    </row>
    <row r="60" spans="1:36" s="47" customFormat="1" ht="14.25" customHeight="1">
      <c r="A60" s="66" t="s">
        <v>76</v>
      </c>
      <c r="B60" s="77" t="s">
        <v>156</v>
      </c>
      <c r="C60" s="68" t="s">
        <v>40</v>
      </c>
      <c r="D60" s="69" t="s">
        <v>157</v>
      </c>
      <c r="E60" s="67" t="s">
        <v>42</v>
      </c>
      <c r="F60" s="32">
        <v>130</v>
      </c>
      <c r="G60" s="32">
        <f t="shared" si="4"/>
        <v>130</v>
      </c>
      <c r="H60" s="96"/>
      <c r="I60" s="96"/>
      <c r="J60" s="96"/>
      <c r="K60" s="96"/>
      <c r="L60" s="96"/>
      <c r="M60" s="96"/>
      <c r="N60" s="96"/>
      <c r="O60" s="96"/>
      <c r="P60" s="96"/>
      <c r="Q60" s="96"/>
      <c r="R60" s="96"/>
      <c r="S60" s="96"/>
      <c r="T60" s="96"/>
      <c r="U60" s="96"/>
      <c r="V60" s="96"/>
      <c r="W60" s="96"/>
      <c r="X60" s="96"/>
      <c r="Y60" s="96"/>
      <c r="Z60" s="96"/>
      <c r="AA60" s="96"/>
      <c r="AB60" s="96"/>
      <c r="AC60" s="96"/>
      <c r="AD60" s="96"/>
      <c r="AE60" s="96"/>
      <c r="AF60" s="14" t="s">
        <v>43</v>
      </c>
      <c r="AG60" s="14" t="s">
        <v>79</v>
      </c>
      <c r="AH60" s="14">
        <v>204</v>
      </c>
      <c r="AI60" s="117"/>
      <c r="AJ60" s="116">
        <v>6230</v>
      </c>
    </row>
    <row r="61" spans="1:36" s="47" customFormat="1" ht="14.25" customHeight="1">
      <c r="A61" s="71"/>
      <c r="B61" s="67" t="s">
        <v>158</v>
      </c>
      <c r="C61" s="68" t="s">
        <v>40</v>
      </c>
      <c r="D61" s="69" t="s">
        <v>159</v>
      </c>
      <c r="E61" s="67" t="s">
        <v>42</v>
      </c>
      <c r="F61" s="32">
        <v>130</v>
      </c>
      <c r="G61" s="32">
        <f t="shared" si="4"/>
        <v>130</v>
      </c>
      <c r="H61" s="96"/>
      <c r="I61" s="96"/>
      <c r="J61" s="96"/>
      <c r="K61" s="96"/>
      <c r="L61" s="96"/>
      <c r="M61" s="96"/>
      <c r="N61" s="96"/>
      <c r="O61" s="96"/>
      <c r="P61" s="96"/>
      <c r="Q61" s="96"/>
      <c r="R61" s="96"/>
      <c r="S61" s="96"/>
      <c r="T61" s="96"/>
      <c r="U61" s="96"/>
      <c r="V61" s="96"/>
      <c r="W61" s="96"/>
      <c r="X61" s="96"/>
      <c r="Y61" s="96"/>
      <c r="Z61" s="96"/>
      <c r="AA61" s="96"/>
      <c r="AB61" s="96"/>
      <c r="AC61" s="96"/>
      <c r="AD61" s="96"/>
      <c r="AE61" s="96"/>
      <c r="AF61" s="14" t="s">
        <v>43</v>
      </c>
      <c r="AG61" s="14" t="s">
        <v>79</v>
      </c>
      <c r="AH61" s="14">
        <v>204</v>
      </c>
      <c r="AI61" s="117"/>
      <c r="AJ61" s="116">
        <v>6230</v>
      </c>
    </row>
    <row r="62" spans="1:36" s="47" customFormat="1" ht="14.25" customHeight="1">
      <c r="A62" s="71"/>
      <c r="B62" s="67" t="s">
        <v>160</v>
      </c>
      <c r="C62" s="68" t="s">
        <v>40</v>
      </c>
      <c r="D62" s="69" t="s">
        <v>161</v>
      </c>
      <c r="E62" s="67" t="s">
        <v>42</v>
      </c>
      <c r="F62" s="32">
        <v>130</v>
      </c>
      <c r="G62" s="32">
        <f t="shared" si="4"/>
        <v>101</v>
      </c>
      <c r="H62" s="96"/>
      <c r="I62" s="96"/>
      <c r="J62" s="96"/>
      <c r="K62" s="96"/>
      <c r="L62" s="96"/>
      <c r="M62" s="96"/>
      <c r="N62" s="96"/>
      <c r="O62" s="96"/>
      <c r="P62" s="96"/>
      <c r="Q62" s="96"/>
      <c r="R62" s="96">
        <v>3</v>
      </c>
      <c r="S62" s="96"/>
      <c r="T62" s="96">
        <v>4</v>
      </c>
      <c r="U62" s="96"/>
      <c r="V62" s="96">
        <v>3</v>
      </c>
      <c r="W62" s="96"/>
      <c r="X62" s="96"/>
      <c r="Y62" s="96">
        <v>3</v>
      </c>
      <c r="Z62" s="96">
        <v>6</v>
      </c>
      <c r="AA62" s="96"/>
      <c r="AB62" s="96"/>
      <c r="AC62" s="96">
        <v>6</v>
      </c>
      <c r="AD62" s="96">
        <v>4</v>
      </c>
      <c r="AE62" s="96"/>
      <c r="AF62" s="14" t="s">
        <v>43</v>
      </c>
      <c r="AG62" s="14" t="s">
        <v>79</v>
      </c>
      <c r="AH62" s="14">
        <v>204</v>
      </c>
      <c r="AI62" s="67" t="s">
        <v>45</v>
      </c>
      <c r="AJ62" s="116">
        <v>6230</v>
      </c>
    </row>
    <row r="63" spans="1:36" s="47" customFormat="1" ht="15" customHeight="1">
      <c r="A63" s="98" t="s">
        <v>162</v>
      </c>
      <c r="B63" s="98"/>
      <c r="C63" s="98"/>
      <c r="D63" s="98"/>
      <c r="E63" s="98"/>
      <c r="F63" s="99">
        <f>SUM(F49:F62)</f>
        <v>1503</v>
      </c>
      <c r="G63" s="99">
        <f t="shared" si="4"/>
        <v>1397</v>
      </c>
      <c r="H63" s="99">
        <f aca="true" t="shared" si="5" ref="G63:AE63">SUM(H49:H62)</f>
        <v>0</v>
      </c>
      <c r="I63" s="99">
        <f t="shared" si="5"/>
        <v>0</v>
      </c>
      <c r="J63" s="99">
        <f t="shared" si="5"/>
        <v>0</v>
      </c>
      <c r="K63" s="99">
        <f t="shared" si="5"/>
        <v>0</v>
      </c>
      <c r="L63" s="99">
        <f t="shared" si="5"/>
        <v>0</v>
      </c>
      <c r="M63" s="99">
        <f t="shared" si="5"/>
        <v>0</v>
      </c>
      <c r="N63" s="99">
        <f t="shared" si="5"/>
        <v>0</v>
      </c>
      <c r="O63" s="99">
        <f t="shared" si="5"/>
        <v>0</v>
      </c>
      <c r="P63" s="99">
        <f t="shared" si="5"/>
        <v>0</v>
      </c>
      <c r="Q63" s="99">
        <f t="shared" si="5"/>
        <v>0</v>
      </c>
      <c r="R63" s="99">
        <f t="shared" si="5"/>
        <v>10</v>
      </c>
      <c r="S63" s="99">
        <f t="shared" si="5"/>
        <v>0</v>
      </c>
      <c r="T63" s="99">
        <f t="shared" si="5"/>
        <v>12</v>
      </c>
      <c r="U63" s="99">
        <f t="shared" si="5"/>
        <v>4</v>
      </c>
      <c r="V63" s="99">
        <f t="shared" si="5"/>
        <v>10</v>
      </c>
      <c r="W63" s="99">
        <f t="shared" si="5"/>
        <v>0</v>
      </c>
      <c r="X63" s="99">
        <f t="shared" si="5"/>
        <v>0</v>
      </c>
      <c r="Y63" s="99">
        <f t="shared" si="5"/>
        <v>14</v>
      </c>
      <c r="Z63" s="99">
        <f t="shared" si="5"/>
        <v>12</v>
      </c>
      <c r="AA63" s="99">
        <f t="shared" si="5"/>
        <v>0</v>
      </c>
      <c r="AB63" s="99">
        <f t="shared" si="5"/>
        <v>8</v>
      </c>
      <c r="AC63" s="99">
        <f t="shared" si="5"/>
        <v>24</v>
      </c>
      <c r="AD63" s="99">
        <f t="shared" si="5"/>
        <v>12</v>
      </c>
      <c r="AE63" s="99">
        <f t="shared" si="5"/>
        <v>0</v>
      </c>
      <c r="AF63" s="110"/>
      <c r="AG63" s="125"/>
      <c r="AH63" s="125"/>
      <c r="AI63" s="125"/>
      <c r="AJ63" s="126"/>
    </row>
    <row r="64" spans="1:36" ht="15" customHeight="1">
      <c r="A64" s="100" t="s">
        <v>163</v>
      </c>
      <c r="B64" s="100"/>
      <c r="C64" s="100"/>
      <c r="D64" s="100"/>
      <c r="E64" s="100"/>
      <c r="F64" s="101">
        <f>F26+F48+F63</f>
        <v>5786</v>
      </c>
      <c r="G64" s="101">
        <f t="shared" si="4"/>
        <v>5199</v>
      </c>
      <c r="H64" s="101">
        <f aca="true" t="shared" si="6" ref="G64:AE64">SUM(H5:H63)/2</f>
        <v>6</v>
      </c>
      <c r="I64" s="101">
        <f t="shared" si="6"/>
        <v>12</v>
      </c>
      <c r="J64" s="101">
        <f t="shared" si="6"/>
        <v>12</v>
      </c>
      <c r="K64" s="101">
        <f t="shared" si="6"/>
        <v>26</v>
      </c>
      <c r="L64" s="101">
        <f t="shared" si="6"/>
        <v>10</v>
      </c>
      <c r="M64" s="101">
        <f t="shared" si="6"/>
        <v>15</v>
      </c>
      <c r="N64" s="101">
        <f t="shared" si="6"/>
        <v>20</v>
      </c>
      <c r="O64" s="101">
        <f t="shared" si="6"/>
        <v>8</v>
      </c>
      <c r="P64" s="101">
        <f t="shared" si="6"/>
        <v>13</v>
      </c>
      <c r="Q64" s="101">
        <f t="shared" si="6"/>
        <v>30</v>
      </c>
      <c r="R64" s="101">
        <f t="shared" si="6"/>
        <v>33</v>
      </c>
      <c r="S64" s="101">
        <f t="shared" si="6"/>
        <v>24</v>
      </c>
      <c r="T64" s="101">
        <f t="shared" si="6"/>
        <v>46</v>
      </c>
      <c r="U64" s="101">
        <f t="shared" si="6"/>
        <v>30</v>
      </c>
      <c r="V64" s="101">
        <f t="shared" si="6"/>
        <v>10</v>
      </c>
      <c r="W64" s="101">
        <f t="shared" si="6"/>
        <v>20</v>
      </c>
      <c r="X64" s="101">
        <f t="shared" si="6"/>
        <v>22</v>
      </c>
      <c r="Y64" s="101">
        <f t="shared" si="6"/>
        <v>20</v>
      </c>
      <c r="Z64" s="101">
        <f t="shared" si="6"/>
        <v>60</v>
      </c>
      <c r="AA64" s="101">
        <f t="shared" si="6"/>
        <v>30</v>
      </c>
      <c r="AB64" s="101">
        <f t="shared" si="6"/>
        <v>44</v>
      </c>
      <c r="AC64" s="101">
        <f t="shared" si="6"/>
        <v>50</v>
      </c>
      <c r="AD64" s="101">
        <f t="shared" si="6"/>
        <v>28</v>
      </c>
      <c r="AE64" s="101">
        <f t="shared" si="6"/>
        <v>18</v>
      </c>
      <c r="AF64" s="111"/>
      <c r="AG64" s="127"/>
      <c r="AH64" s="127"/>
      <c r="AI64" s="127"/>
      <c r="AJ64" s="128"/>
    </row>
    <row r="65" spans="1:36" ht="15" customHeight="1">
      <c r="A65" s="100" t="s">
        <v>40</v>
      </c>
      <c r="B65" s="100"/>
      <c r="C65" s="100"/>
      <c r="D65" s="100"/>
      <c r="E65" s="100"/>
      <c r="F65" s="101">
        <f>F64-F66</f>
        <v>5067</v>
      </c>
      <c r="G65" s="101">
        <f t="shared" si="4"/>
        <v>4480</v>
      </c>
      <c r="H65" s="101">
        <f aca="true" t="shared" si="7" ref="G65:AE65">H64-H66</f>
        <v>6</v>
      </c>
      <c r="I65" s="101">
        <f t="shared" si="7"/>
        <v>12</v>
      </c>
      <c r="J65" s="101">
        <f t="shared" si="7"/>
        <v>12</v>
      </c>
      <c r="K65" s="101">
        <f t="shared" si="7"/>
        <v>26</v>
      </c>
      <c r="L65" s="101">
        <f t="shared" si="7"/>
        <v>10</v>
      </c>
      <c r="M65" s="101">
        <f t="shared" si="7"/>
        <v>15</v>
      </c>
      <c r="N65" s="101">
        <f t="shared" si="7"/>
        <v>20</v>
      </c>
      <c r="O65" s="101">
        <f t="shared" si="7"/>
        <v>8</v>
      </c>
      <c r="P65" s="101">
        <f t="shared" si="7"/>
        <v>13</v>
      </c>
      <c r="Q65" s="101">
        <f t="shared" si="7"/>
        <v>30</v>
      </c>
      <c r="R65" s="101">
        <f t="shared" si="7"/>
        <v>33</v>
      </c>
      <c r="S65" s="101">
        <f t="shared" si="7"/>
        <v>24</v>
      </c>
      <c r="T65" s="101">
        <f t="shared" si="7"/>
        <v>46</v>
      </c>
      <c r="U65" s="101">
        <f t="shared" si="7"/>
        <v>30</v>
      </c>
      <c r="V65" s="101">
        <f t="shared" si="7"/>
        <v>10</v>
      </c>
      <c r="W65" s="101">
        <f t="shared" si="7"/>
        <v>20</v>
      </c>
      <c r="X65" s="101">
        <f t="shared" si="7"/>
        <v>22</v>
      </c>
      <c r="Y65" s="101">
        <f t="shared" si="7"/>
        <v>20</v>
      </c>
      <c r="Z65" s="101">
        <f t="shared" si="7"/>
        <v>60</v>
      </c>
      <c r="AA65" s="101">
        <f t="shared" si="7"/>
        <v>30</v>
      </c>
      <c r="AB65" s="101">
        <f t="shared" si="7"/>
        <v>44</v>
      </c>
      <c r="AC65" s="101">
        <f t="shared" si="7"/>
        <v>50</v>
      </c>
      <c r="AD65" s="101">
        <f t="shared" si="7"/>
        <v>28</v>
      </c>
      <c r="AE65" s="101">
        <f t="shared" si="7"/>
        <v>18</v>
      </c>
      <c r="AF65" s="111"/>
      <c r="AG65" s="127"/>
      <c r="AH65" s="127"/>
      <c r="AI65" s="127"/>
      <c r="AJ65" s="128"/>
    </row>
    <row r="66" spans="1:36" ht="15" customHeight="1">
      <c r="A66" s="129" t="s">
        <v>59</v>
      </c>
      <c r="B66" s="129"/>
      <c r="C66" s="129"/>
      <c r="D66" s="129"/>
      <c r="E66" s="129"/>
      <c r="F66" s="130">
        <f>F11+F13+F18+F25+F29+F33+F35+F37+F39+F50+F55+F57+F59+F31</f>
        <v>719</v>
      </c>
      <c r="G66" s="130">
        <f>G11+G13+G18+G25+G29+G33+G35+G37+G39+G50+G55+G57+G59+G31</f>
        <v>719</v>
      </c>
      <c r="H66" s="130">
        <f aca="true" t="shared" si="8" ref="G66:AE66">H11+H13+H18+H25+H29+H33+H35+H37+H39+H50+H55+H57+H59</f>
        <v>0</v>
      </c>
      <c r="I66" s="130">
        <f t="shared" si="8"/>
        <v>0</v>
      </c>
      <c r="J66" s="130">
        <f t="shared" si="8"/>
        <v>0</v>
      </c>
      <c r="K66" s="130">
        <f t="shared" si="8"/>
        <v>0</v>
      </c>
      <c r="L66" s="130">
        <f t="shared" si="8"/>
        <v>0</v>
      </c>
      <c r="M66" s="130">
        <f t="shared" si="8"/>
        <v>0</v>
      </c>
      <c r="N66" s="130">
        <f t="shared" si="8"/>
        <v>0</v>
      </c>
      <c r="O66" s="130">
        <f t="shared" si="8"/>
        <v>0</v>
      </c>
      <c r="P66" s="130">
        <f t="shared" si="8"/>
        <v>0</v>
      </c>
      <c r="Q66" s="130">
        <f t="shared" si="8"/>
        <v>0</v>
      </c>
      <c r="R66" s="130">
        <f t="shared" si="8"/>
        <v>0</v>
      </c>
      <c r="S66" s="130">
        <f t="shared" si="8"/>
        <v>0</v>
      </c>
      <c r="T66" s="130">
        <f t="shared" si="8"/>
        <v>0</v>
      </c>
      <c r="U66" s="130">
        <f t="shared" si="8"/>
        <v>0</v>
      </c>
      <c r="V66" s="130">
        <f t="shared" si="8"/>
        <v>0</v>
      </c>
      <c r="W66" s="130">
        <f t="shared" si="8"/>
        <v>0</v>
      </c>
      <c r="X66" s="130">
        <f t="shared" si="8"/>
        <v>0</v>
      </c>
      <c r="Y66" s="130">
        <f t="shared" si="8"/>
        <v>0</v>
      </c>
      <c r="Z66" s="130">
        <f t="shared" si="8"/>
        <v>0</v>
      </c>
      <c r="AA66" s="130">
        <f t="shared" si="8"/>
        <v>0</v>
      </c>
      <c r="AB66" s="130">
        <f t="shared" si="8"/>
        <v>0</v>
      </c>
      <c r="AC66" s="130">
        <f t="shared" si="8"/>
        <v>0</v>
      </c>
      <c r="AD66" s="130">
        <f t="shared" si="8"/>
        <v>0</v>
      </c>
      <c r="AE66" s="130">
        <f t="shared" si="8"/>
        <v>0</v>
      </c>
      <c r="AF66" s="137"/>
      <c r="AG66" s="138"/>
      <c r="AH66" s="138"/>
      <c r="AI66" s="138"/>
      <c r="AJ66" s="139"/>
    </row>
    <row r="67" spans="1:36" ht="27" customHeight="1">
      <c r="A67" s="131" t="s">
        <v>164</v>
      </c>
      <c r="B67" s="131"/>
      <c r="C67" s="131"/>
      <c r="D67" s="131"/>
      <c r="E67" s="131"/>
      <c r="F67" s="131"/>
      <c r="G67" s="131"/>
      <c r="H67" s="131"/>
      <c r="I67" s="131"/>
      <c r="J67" s="131"/>
      <c r="K67" s="131"/>
      <c r="L67" s="131"/>
      <c r="M67" s="131"/>
      <c r="N67" s="131"/>
      <c r="O67" s="131"/>
      <c r="P67" s="131"/>
      <c r="Q67" s="131"/>
      <c r="R67" s="131"/>
      <c r="S67" s="131"/>
      <c r="T67" s="131"/>
      <c r="U67" s="131"/>
      <c r="V67" s="131"/>
      <c r="W67" s="131"/>
      <c r="X67" s="131"/>
      <c r="Y67" s="131"/>
      <c r="Z67" s="131"/>
      <c r="AA67" s="131"/>
      <c r="AB67" s="131"/>
      <c r="AC67" s="131"/>
      <c r="AD67" s="131"/>
      <c r="AE67" s="131"/>
      <c r="AF67" s="131"/>
      <c r="AG67" s="140"/>
      <c r="AH67" s="140"/>
      <c r="AI67" s="131"/>
      <c r="AJ67" s="140"/>
    </row>
    <row r="68" spans="1:38" ht="15" customHeight="1">
      <c r="A68" s="132"/>
      <c r="B68" s="132"/>
      <c r="C68" s="132"/>
      <c r="D68" s="133"/>
      <c r="E68" s="132"/>
      <c r="F68" s="134"/>
      <c r="G68" s="135"/>
      <c r="H68" s="135"/>
      <c r="I68" s="135"/>
      <c r="J68" s="135"/>
      <c r="K68" s="135"/>
      <c r="S68" s="136"/>
      <c r="T68" s="136"/>
      <c r="U68" s="136"/>
      <c r="AC68" s="136"/>
      <c r="AD68" s="136"/>
      <c r="AE68" s="135"/>
      <c r="AF68" s="135"/>
      <c r="AG68" s="136" t="s">
        <v>165</v>
      </c>
      <c r="AH68" s="136"/>
      <c r="AK68" s="136"/>
      <c r="AL68" s="136"/>
    </row>
  </sheetData>
  <sheetProtection/>
  <mergeCells count="70">
    <mergeCell ref="A1:AJ1"/>
    <mergeCell ref="G2:AE2"/>
    <mergeCell ref="A26:E26"/>
    <mergeCell ref="AF26:AJ26"/>
    <mergeCell ref="A48:E48"/>
    <mergeCell ref="AF48:AJ48"/>
    <mergeCell ref="A63:E63"/>
    <mergeCell ref="A64:E64"/>
    <mergeCell ref="A65:E65"/>
    <mergeCell ref="A66:E66"/>
    <mergeCell ref="A67:AJ67"/>
    <mergeCell ref="A2:A4"/>
    <mergeCell ref="A5:A8"/>
    <mergeCell ref="A10:A13"/>
    <mergeCell ref="A14:A18"/>
    <mergeCell ref="A19:A20"/>
    <mergeCell ref="A21:A23"/>
    <mergeCell ref="A24:A25"/>
    <mergeCell ref="A27:A39"/>
    <mergeCell ref="A40:A41"/>
    <mergeCell ref="A42:A45"/>
    <mergeCell ref="A46:A47"/>
    <mergeCell ref="A49:A50"/>
    <mergeCell ref="A51:A53"/>
    <mergeCell ref="A54:A55"/>
    <mergeCell ref="A56:A59"/>
    <mergeCell ref="A60:A62"/>
    <mergeCell ref="B2:B4"/>
    <mergeCell ref="B24:B25"/>
    <mergeCell ref="B28:B29"/>
    <mergeCell ref="B30:B31"/>
    <mergeCell ref="B32:B33"/>
    <mergeCell ref="B34:B35"/>
    <mergeCell ref="B36:B37"/>
    <mergeCell ref="B38:B39"/>
    <mergeCell ref="C2:C4"/>
    <mergeCell ref="D2:D4"/>
    <mergeCell ref="E2:E4"/>
    <mergeCell ref="F2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X3:X4"/>
    <mergeCell ref="Y3:Y4"/>
    <mergeCell ref="Z3:Z4"/>
    <mergeCell ref="AA3:AA4"/>
    <mergeCell ref="AB3:AB4"/>
    <mergeCell ref="AC3:AC4"/>
    <mergeCell ref="AD3:AD4"/>
    <mergeCell ref="AE3:AE4"/>
    <mergeCell ref="AF2:AF4"/>
    <mergeCell ref="AG2:AG4"/>
    <mergeCell ref="AH2:AH4"/>
    <mergeCell ref="AI2:AI4"/>
    <mergeCell ref="AJ2:AJ4"/>
    <mergeCell ref="AF63:AJ66"/>
  </mergeCells>
  <printOptions horizontalCentered="1"/>
  <pageMargins left="0" right="0.19652777777777777" top="0.5506944444444445" bottom="0.5034722222222222" header="0.19652777777777777" footer="0.3145833333333333"/>
  <pageSetup horizontalDpi="600" verticalDpi="600" orientation="landscape" paperSize="8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4"/>
  <sheetViews>
    <sheetView zoomScaleSheetLayoutView="100" workbookViewId="0" topLeftCell="A12">
      <selection activeCell="M34" sqref="M34"/>
    </sheetView>
  </sheetViews>
  <sheetFormatPr defaultColWidth="9.00390625" defaultRowHeight="14.25"/>
  <cols>
    <col min="1" max="1" width="6.125" style="0" customWidth="1"/>
    <col min="2" max="2" width="8.00390625" style="0" customWidth="1"/>
    <col min="3" max="4" width="10.75390625" style="0" customWidth="1"/>
    <col min="5" max="5" width="7.375" style="0" customWidth="1"/>
    <col min="6" max="6" width="7.25390625" style="0" customWidth="1"/>
    <col min="7" max="8" width="10.75390625" style="0" customWidth="1"/>
    <col min="9" max="9" width="9.125" style="0" customWidth="1"/>
    <col min="10" max="10" width="10.75390625" style="0" customWidth="1"/>
  </cols>
  <sheetData>
    <row r="1" spans="1:10" ht="27" customHeight="1">
      <c r="A1" s="1" t="s">
        <v>166</v>
      </c>
      <c r="B1" s="1"/>
      <c r="C1" s="1"/>
      <c r="D1" s="1"/>
      <c r="E1" s="1"/>
      <c r="F1" s="1"/>
      <c r="G1" s="1"/>
      <c r="H1" s="1"/>
      <c r="I1" s="1"/>
      <c r="J1" s="1"/>
    </row>
    <row r="2" spans="1:10" ht="15" customHeight="1">
      <c r="A2" s="2" t="s">
        <v>167</v>
      </c>
      <c r="B2" s="3" t="s">
        <v>168</v>
      </c>
      <c r="C2" s="3"/>
      <c r="D2" s="4" t="s">
        <v>2</v>
      </c>
      <c r="E2" s="4" t="s">
        <v>5</v>
      </c>
      <c r="F2" s="5" t="s">
        <v>4</v>
      </c>
      <c r="G2" s="4" t="s">
        <v>169</v>
      </c>
      <c r="H2" s="6" t="s">
        <v>170</v>
      </c>
      <c r="I2" s="6" t="s">
        <v>10</v>
      </c>
      <c r="J2" s="2" t="s">
        <v>171</v>
      </c>
    </row>
    <row r="3" spans="1:10" ht="13.5" customHeight="1">
      <c r="A3" s="2"/>
      <c r="B3" s="7" t="s">
        <v>172</v>
      </c>
      <c r="C3" s="3" t="s">
        <v>173</v>
      </c>
      <c r="D3" s="8"/>
      <c r="E3" s="4"/>
      <c r="F3" s="5"/>
      <c r="G3" s="4"/>
      <c r="H3" s="9"/>
      <c r="I3" s="9"/>
      <c r="J3" s="2"/>
    </row>
    <row r="4" spans="1:10" ht="13.5" customHeight="1">
      <c r="A4" s="2"/>
      <c r="B4" s="7"/>
      <c r="C4" s="3"/>
      <c r="D4" s="8"/>
      <c r="E4" s="4"/>
      <c r="F4" s="5"/>
      <c r="G4" s="4"/>
      <c r="H4" s="10"/>
      <c r="I4" s="10"/>
      <c r="J4" s="2"/>
    </row>
    <row r="5" spans="1:10" ht="18" customHeight="1">
      <c r="A5" s="11" t="s">
        <v>174</v>
      </c>
      <c r="B5" s="12" t="s">
        <v>175</v>
      </c>
      <c r="C5" s="12" t="s">
        <v>176</v>
      </c>
      <c r="D5" s="12" t="s">
        <v>67</v>
      </c>
      <c r="E5" s="12" t="s">
        <v>52</v>
      </c>
      <c r="F5" s="13" t="s">
        <v>177</v>
      </c>
      <c r="G5" s="12" t="s">
        <v>43</v>
      </c>
      <c r="H5" s="14" t="s">
        <v>44</v>
      </c>
      <c r="I5" s="12">
        <v>101</v>
      </c>
      <c r="J5" s="12">
        <v>6</v>
      </c>
    </row>
    <row r="6" spans="1:10" ht="18" customHeight="1">
      <c r="A6" s="15"/>
      <c r="B6" s="16" t="s">
        <v>178</v>
      </c>
      <c r="C6" s="17"/>
      <c r="D6" s="17"/>
      <c r="E6" s="17"/>
      <c r="F6" s="17"/>
      <c r="G6" s="17"/>
      <c r="H6" s="17"/>
      <c r="I6" s="17"/>
      <c r="J6" s="4">
        <v>6</v>
      </c>
    </row>
    <row r="7" spans="1:10" ht="18" customHeight="1">
      <c r="A7" s="15"/>
      <c r="B7" s="18" t="s">
        <v>179</v>
      </c>
      <c r="C7" s="19" t="s">
        <v>180</v>
      </c>
      <c r="D7" s="20" t="s">
        <v>67</v>
      </c>
      <c r="E7" s="21" t="s">
        <v>52</v>
      </c>
      <c r="F7" s="13" t="s">
        <v>181</v>
      </c>
      <c r="G7" s="21" t="s">
        <v>43</v>
      </c>
      <c r="H7" s="14" t="s">
        <v>44</v>
      </c>
      <c r="I7" s="21">
        <v>102</v>
      </c>
      <c r="J7" s="32">
        <v>9</v>
      </c>
    </row>
    <row r="8" spans="1:10" ht="18" customHeight="1">
      <c r="A8" s="15"/>
      <c r="B8" s="22"/>
      <c r="C8" s="12" t="s">
        <v>182</v>
      </c>
      <c r="D8" s="21" t="s">
        <v>67</v>
      </c>
      <c r="E8" s="21" t="s">
        <v>52</v>
      </c>
      <c r="F8" s="13" t="s">
        <v>183</v>
      </c>
      <c r="G8" s="21" t="s">
        <v>43</v>
      </c>
      <c r="H8" s="14" t="s">
        <v>44</v>
      </c>
      <c r="I8" s="21">
        <v>103</v>
      </c>
      <c r="J8" s="32">
        <v>9</v>
      </c>
    </row>
    <row r="9" spans="1:10" ht="18" customHeight="1">
      <c r="A9" s="15"/>
      <c r="B9" s="22"/>
      <c r="C9" s="12" t="s">
        <v>184</v>
      </c>
      <c r="D9" s="21" t="s">
        <v>67</v>
      </c>
      <c r="E9" s="21" t="s">
        <v>52</v>
      </c>
      <c r="F9" s="13" t="s">
        <v>185</v>
      </c>
      <c r="G9" s="21" t="s">
        <v>43</v>
      </c>
      <c r="H9" s="14" t="s">
        <v>44</v>
      </c>
      <c r="I9" s="21">
        <v>104</v>
      </c>
      <c r="J9" s="32">
        <v>13</v>
      </c>
    </row>
    <row r="10" spans="1:10" ht="18" customHeight="1">
      <c r="A10" s="15"/>
      <c r="B10" s="22"/>
      <c r="C10" s="12" t="s">
        <v>186</v>
      </c>
      <c r="D10" s="21" t="s">
        <v>67</v>
      </c>
      <c r="E10" s="21" t="s">
        <v>52</v>
      </c>
      <c r="F10" s="13" t="s">
        <v>187</v>
      </c>
      <c r="G10" s="21" t="s">
        <v>43</v>
      </c>
      <c r="H10" s="14" t="s">
        <v>44</v>
      </c>
      <c r="I10" s="21">
        <v>105</v>
      </c>
      <c r="J10" s="32">
        <v>8</v>
      </c>
    </row>
    <row r="11" spans="1:10" ht="18" customHeight="1">
      <c r="A11" s="15"/>
      <c r="B11" s="23"/>
      <c r="C11" s="12" t="s">
        <v>188</v>
      </c>
      <c r="D11" s="21" t="s">
        <v>67</v>
      </c>
      <c r="E11" s="21" t="s">
        <v>52</v>
      </c>
      <c r="F11" s="13" t="s">
        <v>189</v>
      </c>
      <c r="G11" s="21" t="s">
        <v>43</v>
      </c>
      <c r="H11" s="14" t="s">
        <v>44</v>
      </c>
      <c r="I11" s="21">
        <v>106</v>
      </c>
      <c r="J11" s="32">
        <v>10</v>
      </c>
    </row>
    <row r="12" spans="1:10" ht="18" customHeight="1">
      <c r="A12" s="15"/>
      <c r="B12" s="24" t="s">
        <v>178</v>
      </c>
      <c r="C12" s="25"/>
      <c r="D12" s="25"/>
      <c r="E12" s="25"/>
      <c r="F12" s="25"/>
      <c r="G12" s="25"/>
      <c r="H12" s="25"/>
      <c r="I12" s="25"/>
      <c r="J12" s="4">
        <v>49</v>
      </c>
    </row>
    <row r="13" spans="1:10" ht="18" customHeight="1">
      <c r="A13" s="15"/>
      <c r="B13" s="26" t="s">
        <v>190</v>
      </c>
      <c r="C13" s="27" t="s">
        <v>191</v>
      </c>
      <c r="D13" s="21" t="s">
        <v>136</v>
      </c>
      <c r="E13" s="21" t="s">
        <v>52</v>
      </c>
      <c r="F13" s="28" t="s">
        <v>192</v>
      </c>
      <c r="G13" s="21" t="s">
        <v>43</v>
      </c>
      <c r="H13" s="14" t="s">
        <v>44</v>
      </c>
      <c r="I13" s="14">
        <v>107</v>
      </c>
      <c r="J13" s="32">
        <v>3</v>
      </c>
    </row>
    <row r="14" spans="1:10" ht="18" customHeight="1">
      <c r="A14" s="15"/>
      <c r="B14" s="26"/>
      <c r="C14" s="27" t="s">
        <v>193</v>
      </c>
      <c r="D14" s="21" t="s">
        <v>136</v>
      </c>
      <c r="E14" s="21" t="s">
        <v>52</v>
      </c>
      <c r="F14" s="28" t="s">
        <v>194</v>
      </c>
      <c r="G14" s="21" t="s">
        <v>43</v>
      </c>
      <c r="H14" s="14" t="s">
        <v>44</v>
      </c>
      <c r="I14" s="14">
        <v>108</v>
      </c>
      <c r="J14" s="32">
        <v>2</v>
      </c>
    </row>
    <row r="15" spans="1:10" ht="18" customHeight="1">
      <c r="A15" s="15"/>
      <c r="B15" s="26"/>
      <c r="C15" s="29" t="s">
        <v>195</v>
      </c>
      <c r="D15" s="21" t="s">
        <v>136</v>
      </c>
      <c r="E15" s="21" t="s">
        <v>52</v>
      </c>
      <c r="F15" s="28" t="s">
        <v>196</v>
      </c>
      <c r="G15" s="21" t="s">
        <v>43</v>
      </c>
      <c r="H15" s="14" t="s">
        <v>44</v>
      </c>
      <c r="I15" s="14">
        <v>109</v>
      </c>
      <c r="J15" s="32">
        <v>6</v>
      </c>
    </row>
    <row r="16" spans="1:10" ht="18" customHeight="1">
      <c r="A16" s="15"/>
      <c r="B16" s="26"/>
      <c r="C16" s="30" t="s">
        <v>197</v>
      </c>
      <c r="D16" s="20" t="s">
        <v>136</v>
      </c>
      <c r="E16" s="21" t="s">
        <v>52</v>
      </c>
      <c r="F16" s="28" t="s">
        <v>198</v>
      </c>
      <c r="G16" s="21" t="s">
        <v>43</v>
      </c>
      <c r="H16" s="14" t="s">
        <v>44</v>
      </c>
      <c r="I16" s="14">
        <v>110</v>
      </c>
      <c r="J16" s="32">
        <v>6</v>
      </c>
    </row>
    <row r="17" spans="1:10" ht="18" customHeight="1">
      <c r="A17" s="15"/>
      <c r="B17" s="26"/>
      <c r="C17" s="31" t="s">
        <v>199</v>
      </c>
      <c r="D17" s="20" t="s">
        <v>136</v>
      </c>
      <c r="E17" s="21" t="s">
        <v>52</v>
      </c>
      <c r="F17" s="28" t="s">
        <v>200</v>
      </c>
      <c r="G17" s="21" t="s">
        <v>43</v>
      </c>
      <c r="H17" s="14" t="s">
        <v>44</v>
      </c>
      <c r="I17" s="14">
        <v>111</v>
      </c>
      <c r="J17" s="32">
        <v>7</v>
      </c>
    </row>
    <row r="18" spans="1:10" ht="18" customHeight="1">
      <c r="A18" s="15"/>
      <c r="B18" s="26"/>
      <c r="C18" s="27" t="s">
        <v>201</v>
      </c>
      <c r="D18" s="21" t="s">
        <v>136</v>
      </c>
      <c r="E18" s="21" t="s">
        <v>52</v>
      </c>
      <c r="F18" s="28" t="s">
        <v>202</v>
      </c>
      <c r="G18" s="21" t="s">
        <v>43</v>
      </c>
      <c r="H18" s="14" t="s">
        <v>44</v>
      </c>
      <c r="I18" s="14">
        <v>112</v>
      </c>
      <c r="J18" s="32">
        <v>5</v>
      </c>
    </row>
    <row r="19" spans="1:10" ht="18" customHeight="1">
      <c r="A19" s="15"/>
      <c r="B19" s="26"/>
      <c r="C19" s="27" t="s">
        <v>203</v>
      </c>
      <c r="D19" s="21" t="s">
        <v>136</v>
      </c>
      <c r="E19" s="21" t="s">
        <v>52</v>
      </c>
      <c r="F19" s="28" t="s">
        <v>204</v>
      </c>
      <c r="G19" s="21" t="s">
        <v>43</v>
      </c>
      <c r="H19" s="14" t="s">
        <v>44</v>
      </c>
      <c r="I19" s="14">
        <v>113</v>
      </c>
      <c r="J19" s="32">
        <v>6</v>
      </c>
    </row>
    <row r="20" spans="1:10" ht="18" customHeight="1">
      <c r="A20" s="15"/>
      <c r="B20" s="16" t="s">
        <v>178</v>
      </c>
      <c r="C20" s="17"/>
      <c r="D20" s="17"/>
      <c r="E20" s="17"/>
      <c r="F20" s="17"/>
      <c r="G20" s="17"/>
      <c r="H20" s="17"/>
      <c r="I20" s="8"/>
      <c r="J20" s="4">
        <v>35</v>
      </c>
    </row>
    <row r="21" spans="1:10" ht="18" customHeight="1">
      <c r="A21" s="15"/>
      <c r="B21" s="32" t="s">
        <v>205</v>
      </c>
      <c r="C21" s="12" t="s">
        <v>206</v>
      </c>
      <c r="D21" s="21" t="s">
        <v>136</v>
      </c>
      <c r="E21" s="21" t="s">
        <v>52</v>
      </c>
      <c r="F21" s="33" t="s">
        <v>207</v>
      </c>
      <c r="G21" s="21" t="s">
        <v>43</v>
      </c>
      <c r="H21" s="14" t="s">
        <v>44</v>
      </c>
      <c r="I21" s="14">
        <v>114</v>
      </c>
      <c r="J21" s="43">
        <v>3</v>
      </c>
    </row>
    <row r="22" spans="1:10" ht="18" customHeight="1">
      <c r="A22" s="15"/>
      <c r="B22" s="32"/>
      <c r="C22" s="12" t="s">
        <v>208</v>
      </c>
      <c r="D22" s="21" t="s">
        <v>136</v>
      </c>
      <c r="E22" s="21" t="s">
        <v>52</v>
      </c>
      <c r="F22" s="33" t="s">
        <v>209</v>
      </c>
      <c r="G22" s="21" t="s">
        <v>43</v>
      </c>
      <c r="H22" s="14" t="s">
        <v>44</v>
      </c>
      <c r="I22" s="14">
        <v>115</v>
      </c>
      <c r="J22" s="43">
        <v>2</v>
      </c>
    </row>
    <row r="23" spans="1:10" ht="18" customHeight="1">
      <c r="A23" s="15"/>
      <c r="B23" s="32"/>
      <c r="C23" s="12" t="s">
        <v>210</v>
      </c>
      <c r="D23" s="21" t="s">
        <v>136</v>
      </c>
      <c r="E23" s="21" t="s">
        <v>52</v>
      </c>
      <c r="F23" s="33" t="s">
        <v>211</v>
      </c>
      <c r="G23" s="21" t="s">
        <v>43</v>
      </c>
      <c r="H23" s="14" t="s">
        <v>44</v>
      </c>
      <c r="I23" s="14">
        <v>116</v>
      </c>
      <c r="J23" s="43">
        <v>2</v>
      </c>
    </row>
    <row r="24" spans="1:10" ht="18" customHeight="1">
      <c r="A24" s="15"/>
      <c r="B24" s="32"/>
      <c r="C24" s="12" t="s">
        <v>212</v>
      </c>
      <c r="D24" s="21" t="s">
        <v>136</v>
      </c>
      <c r="E24" s="21" t="s">
        <v>52</v>
      </c>
      <c r="F24" s="33" t="s">
        <v>213</v>
      </c>
      <c r="G24" s="21" t="s">
        <v>43</v>
      </c>
      <c r="H24" s="14" t="s">
        <v>44</v>
      </c>
      <c r="I24" s="14">
        <v>117</v>
      </c>
      <c r="J24" s="43">
        <v>15</v>
      </c>
    </row>
    <row r="25" spans="1:10" ht="18" customHeight="1">
      <c r="A25" s="15"/>
      <c r="B25" s="16" t="s">
        <v>178</v>
      </c>
      <c r="C25" s="17"/>
      <c r="D25" s="17"/>
      <c r="E25" s="17"/>
      <c r="F25" s="17"/>
      <c r="G25" s="17"/>
      <c r="H25" s="17"/>
      <c r="I25" s="17"/>
      <c r="J25" s="4">
        <v>22</v>
      </c>
    </row>
    <row r="26" spans="1:10" ht="18" customHeight="1">
      <c r="A26" s="15"/>
      <c r="B26" s="32" t="s">
        <v>179</v>
      </c>
      <c r="C26" s="12" t="s">
        <v>180</v>
      </c>
      <c r="D26" s="21" t="s">
        <v>136</v>
      </c>
      <c r="E26" s="21" t="s">
        <v>52</v>
      </c>
      <c r="F26" s="33" t="s">
        <v>214</v>
      </c>
      <c r="G26" s="21" t="s">
        <v>43</v>
      </c>
      <c r="H26" s="14" t="s">
        <v>44</v>
      </c>
      <c r="I26" s="14">
        <v>118</v>
      </c>
      <c r="J26" s="32">
        <v>5</v>
      </c>
    </row>
    <row r="27" spans="1:10" ht="18" customHeight="1">
      <c r="A27" s="15"/>
      <c r="B27" s="32"/>
      <c r="C27" s="12" t="s">
        <v>182</v>
      </c>
      <c r="D27" s="21" t="s">
        <v>136</v>
      </c>
      <c r="E27" s="21" t="s">
        <v>52</v>
      </c>
      <c r="F27" s="33" t="s">
        <v>215</v>
      </c>
      <c r="G27" s="21" t="s">
        <v>43</v>
      </c>
      <c r="H27" s="14" t="s">
        <v>44</v>
      </c>
      <c r="I27" s="14">
        <v>119</v>
      </c>
      <c r="J27" s="43">
        <v>5</v>
      </c>
    </row>
    <row r="28" spans="1:10" ht="18" customHeight="1">
      <c r="A28" s="15"/>
      <c r="B28" s="32"/>
      <c r="C28" s="12" t="s">
        <v>184</v>
      </c>
      <c r="D28" s="21" t="s">
        <v>136</v>
      </c>
      <c r="E28" s="21" t="s">
        <v>52</v>
      </c>
      <c r="F28" s="33" t="s">
        <v>216</v>
      </c>
      <c r="G28" s="21" t="s">
        <v>43</v>
      </c>
      <c r="H28" s="14" t="s">
        <v>44</v>
      </c>
      <c r="I28" s="14">
        <v>120</v>
      </c>
      <c r="J28" s="43">
        <v>4</v>
      </c>
    </row>
    <row r="29" spans="1:10" ht="18" customHeight="1">
      <c r="A29" s="15"/>
      <c r="B29" s="32"/>
      <c r="C29" s="12" t="s">
        <v>186</v>
      </c>
      <c r="D29" s="21" t="s">
        <v>136</v>
      </c>
      <c r="E29" s="21" t="s">
        <v>52</v>
      </c>
      <c r="F29" s="33" t="s">
        <v>217</v>
      </c>
      <c r="G29" s="21" t="s">
        <v>43</v>
      </c>
      <c r="H29" s="14" t="s">
        <v>44</v>
      </c>
      <c r="I29" s="14">
        <v>121</v>
      </c>
      <c r="J29" s="43">
        <v>4</v>
      </c>
    </row>
    <row r="30" spans="1:10" ht="18" customHeight="1">
      <c r="A30" s="15"/>
      <c r="B30" s="32"/>
      <c r="C30" s="12" t="s">
        <v>188</v>
      </c>
      <c r="D30" s="21" t="s">
        <v>136</v>
      </c>
      <c r="E30" s="21" t="s">
        <v>52</v>
      </c>
      <c r="F30" s="33" t="s">
        <v>218</v>
      </c>
      <c r="G30" s="21" t="s">
        <v>43</v>
      </c>
      <c r="H30" s="14" t="s">
        <v>44</v>
      </c>
      <c r="I30" s="14">
        <v>122</v>
      </c>
      <c r="J30" s="43">
        <v>2</v>
      </c>
    </row>
    <row r="31" spans="1:10" ht="18" customHeight="1">
      <c r="A31" s="15"/>
      <c r="B31" s="16" t="s">
        <v>178</v>
      </c>
      <c r="C31" s="17"/>
      <c r="D31" s="17"/>
      <c r="E31" s="17"/>
      <c r="F31" s="17"/>
      <c r="G31" s="17"/>
      <c r="H31" s="17"/>
      <c r="I31" s="17"/>
      <c r="J31" s="4">
        <v>20</v>
      </c>
    </row>
    <row r="32" spans="1:10" ht="18" customHeight="1">
      <c r="A32" s="15"/>
      <c r="B32" s="34" t="s">
        <v>219</v>
      </c>
      <c r="C32" s="12" t="s">
        <v>220</v>
      </c>
      <c r="D32" s="21" t="s">
        <v>136</v>
      </c>
      <c r="E32" s="21" t="s">
        <v>52</v>
      </c>
      <c r="F32" s="33" t="s">
        <v>221</v>
      </c>
      <c r="G32" s="21" t="s">
        <v>43</v>
      </c>
      <c r="H32" s="14" t="s">
        <v>44</v>
      </c>
      <c r="I32" s="14">
        <v>123</v>
      </c>
      <c r="J32" s="14">
        <v>4</v>
      </c>
    </row>
    <row r="33" spans="1:10" ht="18" customHeight="1">
      <c r="A33" s="15"/>
      <c r="B33" s="35"/>
      <c r="C33" s="12" t="s">
        <v>222</v>
      </c>
      <c r="D33" s="21" t="s">
        <v>136</v>
      </c>
      <c r="E33" s="21" t="s">
        <v>52</v>
      </c>
      <c r="F33" s="33" t="s">
        <v>223</v>
      </c>
      <c r="G33" s="21" t="s">
        <v>43</v>
      </c>
      <c r="H33" s="14" t="s">
        <v>44</v>
      </c>
      <c r="I33" s="14">
        <v>124</v>
      </c>
      <c r="J33" s="14">
        <v>3</v>
      </c>
    </row>
    <row r="34" spans="1:10" ht="18" customHeight="1">
      <c r="A34" s="15"/>
      <c r="B34" s="35"/>
      <c r="C34" s="12" t="s">
        <v>224</v>
      </c>
      <c r="D34" s="21" t="s">
        <v>136</v>
      </c>
      <c r="E34" s="21" t="s">
        <v>52</v>
      </c>
      <c r="F34" s="33" t="s">
        <v>225</v>
      </c>
      <c r="G34" s="21" t="s">
        <v>43</v>
      </c>
      <c r="H34" s="14" t="s">
        <v>44</v>
      </c>
      <c r="I34" s="14">
        <v>125</v>
      </c>
      <c r="J34" s="14">
        <v>2</v>
      </c>
    </row>
    <row r="35" spans="1:10" ht="18" customHeight="1">
      <c r="A35" s="15"/>
      <c r="B35" s="35"/>
      <c r="C35" s="12" t="s">
        <v>226</v>
      </c>
      <c r="D35" s="21" t="s">
        <v>136</v>
      </c>
      <c r="E35" s="21" t="s">
        <v>52</v>
      </c>
      <c r="F35" s="33" t="s">
        <v>227</v>
      </c>
      <c r="G35" s="21" t="s">
        <v>43</v>
      </c>
      <c r="H35" s="14" t="s">
        <v>44</v>
      </c>
      <c r="I35" s="14">
        <v>126</v>
      </c>
      <c r="J35" s="14">
        <v>1</v>
      </c>
    </row>
    <row r="36" spans="1:10" ht="18" customHeight="1">
      <c r="A36" s="15"/>
      <c r="B36" s="36"/>
      <c r="C36" s="12" t="s">
        <v>228</v>
      </c>
      <c r="D36" s="21" t="s">
        <v>136</v>
      </c>
      <c r="E36" s="21" t="s">
        <v>52</v>
      </c>
      <c r="F36" s="33" t="s">
        <v>229</v>
      </c>
      <c r="G36" s="21" t="s">
        <v>43</v>
      </c>
      <c r="H36" s="14" t="s">
        <v>44</v>
      </c>
      <c r="I36" s="14">
        <v>127</v>
      </c>
      <c r="J36" s="14">
        <v>2</v>
      </c>
    </row>
    <row r="37" spans="1:10" ht="18" customHeight="1">
      <c r="A37" s="15"/>
      <c r="B37" s="24" t="s">
        <v>178</v>
      </c>
      <c r="C37" s="25"/>
      <c r="D37" s="25"/>
      <c r="E37" s="25"/>
      <c r="F37" s="25"/>
      <c r="G37" s="25"/>
      <c r="H37" s="25"/>
      <c r="I37" s="25"/>
      <c r="J37" s="4">
        <v>12</v>
      </c>
    </row>
    <row r="38" spans="1:10" ht="18" customHeight="1">
      <c r="A38" s="15"/>
      <c r="B38" s="37" t="s">
        <v>230</v>
      </c>
      <c r="C38" s="37" t="s">
        <v>231</v>
      </c>
      <c r="D38" s="21" t="s">
        <v>136</v>
      </c>
      <c r="E38" s="21" t="s">
        <v>52</v>
      </c>
      <c r="F38" s="38" t="s">
        <v>232</v>
      </c>
      <c r="G38" s="21" t="s">
        <v>43</v>
      </c>
      <c r="H38" s="14" t="s">
        <v>44</v>
      </c>
      <c r="I38" s="14">
        <v>128</v>
      </c>
      <c r="J38" s="14">
        <v>2</v>
      </c>
    </row>
    <row r="39" spans="1:10" ht="18" customHeight="1">
      <c r="A39" s="15"/>
      <c r="B39" s="37"/>
      <c r="C39" s="37" t="s">
        <v>233</v>
      </c>
      <c r="D39" s="21" t="s">
        <v>136</v>
      </c>
      <c r="E39" s="21" t="s">
        <v>52</v>
      </c>
      <c r="F39" s="38" t="s">
        <v>234</v>
      </c>
      <c r="G39" s="21" t="s">
        <v>43</v>
      </c>
      <c r="H39" s="14" t="s">
        <v>44</v>
      </c>
      <c r="I39" s="14">
        <v>129</v>
      </c>
      <c r="J39" s="14">
        <v>5</v>
      </c>
    </row>
    <row r="40" spans="1:10" ht="18" customHeight="1">
      <c r="A40" s="15"/>
      <c r="B40" s="37"/>
      <c r="C40" s="32" t="s">
        <v>235</v>
      </c>
      <c r="D40" s="21" t="s">
        <v>136</v>
      </c>
      <c r="E40" s="21" t="s">
        <v>52</v>
      </c>
      <c r="F40" s="38" t="s">
        <v>236</v>
      </c>
      <c r="G40" s="21" t="s">
        <v>43</v>
      </c>
      <c r="H40" s="14" t="s">
        <v>44</v>
      </c>
      <c r="I40" s="14">
        <v>130</v>
      </c>
      <c r="J40" s="14">
        <v>3</v>
      </c>
    </row>
    <row r="41" spans="1:10" ht="18" customHeight="1">
      <c r="A41" s="15"/>
      <c r="B41" s="24" t="s">
        <v>178</v>
      </c>
      <c r="C41" s="25"/>
      <c r="D41" s="25"/>
      <c r="E41" s="25"/>
      <c r="F41" s="25"/>
      <c r="G41" s="25"/>
      <c r="H41" s="25"/>
      <c r="I41" s="25"/>
      <c r="J41" s="4">
        <v>10</v>
      </c>
    </row>
    <row r="42" spans="1:10" ht="18" customHeight="1">
      <c r="A42" s="39"/>
      <c r="B42" s="7" t="s">
        <v>237</v>
      </c>
      <c r="C42" s="40"/>
      <c r="D42" s="40"/>
      <c r="E42" s="40"/>
      <c r="F42" s="40"/>
      <c r="G42" s="40"/>
      <c r="H42" s="40"/>
      <c r="I42" s="44"/>
      <c r="J42" s="3">
        <v>154</v>
      </c>
    </row>
    <row r="43" spans="1:10" ht="18" customHeight="1">
      <c r="A43" s="41" t="s">
        <v>238</v>
      </c>
      <c r="B43" s="41"/>
      <c r="C43" s="41"/>
      <c r="D43" s="41"/>
      <c r="E43" s="41"/>
      <c r="F43" s="41"/>
      <c r="G43" s="41"/>
      <c r="H43" s="41"/>
      <c r="I43" s="41"/>
      <c r="J43" s="41"/>
    </row>
    <row r="44" spans="1:10" ht="18" customHeight="1">
      <c r="A44" s="42"/>
      <c r="B44" s="42"/>
      <c r="C44" s="42"/>
      <c r="D44" s="42"/>
      <c r="E44" s="42"/>
      <c r="F44" s="42"/>
      <c r="G44" s="42"/>
      <c r="H44" s="42"/>
      <c r="I44" s="42"/>
      <c r="J44" s="42"/>
    </row>
  </sheetData>
  <sheetProtection/>
  <mergeCells count="28">
    <mergeCell ref="A1:J1"/>
    <mergeCell ref="B2:C2"/>
    <mergeCell ref="B6:I6"/>
    <mergeCell ref="B12:I12"/>
    <mergeCell ref="B20:I20"/>
    <mergeCell ref="B25:I25"/>
    <mergeCell ref="B31:I31"/>
    <mergeCell ref="B37:I37"/>
    <mergeCell ref="B41:I41"/>
    <mergeCell ref="B42:I42"/>
    <mergeCell ref="A2:A4"/>
    <mergeCell ref="A5:A42"/>
    <mergeCell ref="B3:B4"/>
    <mergeCell ref="B7:B11"/>
    <mergeCell ref="B13:B19"/>
    <mergeCell ref="B21:B24"/>
    <mergeCell ref="B26:B30"/>
    <mergeCell ref="B32:B36"/>
    <mergeCell ref="B38:B40"/>
    <mergeCell ref="C3:C4"/>
    <mergeCell ref="D2:D4"/>
    <mergeCell ref="E2:E4"/>
    <mergeCell ref="F2:F4"/>
    <mergeCell ref="G2:G4"/>
    <mergeCell ref="H2:H4"/>
    <mergeCell ref="I2:I4"/>
    <mergeCell ref="J2:J4"/>
    <mergeCell ref="A43:J44"/>
  </mergeCells>
  <printOptions/>
  <pageMargins left="0" right="0" top="0" bottom="0" header="0.511805555555556" footer="0.511805555555556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aika</cp:lastModifiedBy>
  <cp:lastPrinted>2019-06-10T00:38:00Z</cp:lastPrinted>
  <dcterms:created xsi:type="dcterms:W3CDTF">1996-12-17T01:32:00Z</dcterms:created>
  <dcterms:modified xsi:type="dcterms:W3CDTF">2023-06-21T01:26:37Z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4D5F426A602C4D6BA41FA69E63446017_13</vt:lpwstr>
  </property>
</Properties>
</file>