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y documents\2023\招生计划\草表\"/>
    </mc:Choice>
  </mc:AlternateContent>
  <xr:revisionPtr revIDLastSave="0" documentId="13_ncr:1_{24F34F65-E287-432F-A113-9339A7955A8F}" xr6:coauthVersionLast="45" xr6:coauthVersionMax="45" xr10:uidLastSave="{00000000-0000-0000-0000-000000000000}"/>
  <bookViews>
    <workbookView xWindow="-120" yWindow="-120" windowWidth="25440" windowHeight="15390" xr2:uid="{2399F8C3-F0F1-4CC9-A3D2-CEAF95B122A7}"/>
  </bookViews>
  <sheets>
    <sheet name="06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1" i="1" l="1"/>
  <c r="E71" i="1"/>
  <c r="D71" i="1" s="1"/>
  <c r="L70" i="1"/>
  <c r="E70" i="1"/>
  <c r="D70" i="1" s="1"/>
  <c r="L69" i="1"/>
  <c r="E69" i="1"/>
  <c r="D69" i="1" s="1"/>
  <c r="E68" i="1"/>
  <c r="D68" i="1"/>
  <c r="L67" i="1"/>
  <c r="E67" i="1"/>
  <c r="D67" i="1"/>
  <c r="E66" i="1"/>
  <c r="D66" i="1"/>
  <c r="L65" i="1"/>
  <c r="D65" i="1" s="1"/>
  <c r="E65" i="1"/>
  <c r="L64" i="1"/>
  <c r="E64" i="1"/>
  <c r="D64" i="1"/>
  <c r="L63" i="1"/>
  <c r="E63" i="1"/>
  <c r="D63" i="1" s="1"/>
  <c r="L62" i="1"/>
  <c r="E62" i="1"/>
  <c r="L61" i="1"/>
  <c r="E61" i="1"/>
  <c r="L60" i="1"/>
  <c r="E60" i="1"/>
  <c r="D60" i="1" s="1"/>
  <c r="L59" i="1"/>
  <c r="E59" i="1"/>
  <c r="D59" i="1"/>
  <c r="L58" i="1"/>
  <c r="E58" i="1"/>
  <c r="L57" i="1"/>
  <c r="E57" i="1"/>
  <c r="L56" i="1"/>
  <c r="D56" i="1" s="1"/>
  <c r="E56" i="1"/>
  <c r="L55" i="1"/>
  <c r="E55" i="1"/>
  <c r="D55" i="1" s="1"/>
  <c r="L54" i="1"/>
  <c r="E54" i="1"/>
  <c r="D54" i="1" s="1"/>
  <c r="L53" i="1"/>
  <c r="E53" i="1"/>
  <c r="L52" i="1"/>
  <c r="E52" i="1"/>
  <c r="D52" i="1" s="1"/>
  <c r="L51" i="1"/>
  <c r="E51" i="1"/>
  <c r="D51" i="1" s="1"/>
  <c r="L50" i="1"/>
  <c r="E50" i="1"/>
  <c r="D50" i="1"/>
  <c r="L49" i="1"/>
  <c r="I49" i="1"/>
  <c r="E49" i="1"/>
  <c r="D49" i="1" s="1"/>
  <c r="L48" i="1"/>
  <c r="I48" i="1"/>
  <c r="E48" i="1"/>
  <c r="D48" i="1" s="1"/>
  <c r="L47" i="1"/>
  <c r="D47" i="1" s="1"/>
  <c r="E47" i="1"/>
  <c r="L46" i="1"/>
  <c r="I46" i="1"/>
  <c r="E46" i="1"/>
  <c r="L45" i="1"/>
  <c r="I45" i="1"/>
  <c r="E45" i="1"/>
  <c r="D45" i="1" s="1"/>
  <c r="L44" i="1"/>
  <c r="I44" i="1"/>
  <c r="E44" i="1"/>
  <c r="D44" i="1" s="1"/>
  <c r="L43" i="1"/>
  <c r="E43" i="1"/>
  <c r="D43" i="1" s="1"/>
  <c r="L42" i="1"/>
  <c r="I42" i="1"/>
  <c r="E42" i="1"/>
  <c r="L41" i="1"/>
  <c r="D41" i="1" s="1"/>
  <c r="E41" i="1"/>
  <c r="L40" i="1"/>
  <c r="D40" i="1" s="1"/>
  <c r="E40" i="1"/>
  <c r="L39" i="1"/>
  <c r="I39" i="1"/>
  <c r="E39" i="1"/>
  <c r="L38" i="1"/>
  <c r="L37" i="1"/>
  <c r="E37" i="1"/>
  <c r="L36" i="1"/>
  <c r="I36" i="1"/>
  <c r="E36" i="1"/>
  <c r="L35" i="1"/>
  <c r="D35" i="1" s="1"/>
  <c r="E35" i="1"/>
  <c r="L34" i="1"/>
  <c r="I34" i="1"/>
  <c r="E34" i="1"/>
  <c r="L33" i="1"/>
  <c r="D33" i="1" s="1"/>
  <c r="E33" i="1"/>
  <c r="L32" i="1"/>
  <c r="E32" i="1"/>
  <c r="D32" i="1" s="1"/>
  <c r="L31" i="1"/>
  <c r="E31" i="1"/>
  <c r="D31" i="1" s="1"/>
  <c r="L30" i="1"/>
  <c r="I30" i="1"/>
  <c r="E30" i="1"/>
  <c r="L29" i="1"/>
  <c r="D29" i="1" s="1"/>
  <c r="E29" i="1"/>
  <c r="L28" i="1"/>
  <c r="E28" i="1"/>
  <c r="L27" i="1"/>
  <c r="I27" i="1"/>
  <c r="E27" i="1"/>
  <c r="L26" i="1"/>
  <c r="E26" i="1"/>
  <c r="D26" i="1" s="1"/>
  <c r="L25" i="1"/>
  <c r="I25" i="1"/>
  <c r="E25" i="1"/>
  <c r="D25" i="1" s="1"/>
  <c r="L24" i="1"/>
  <c r="I24" i="1"/>
  <c r="E24" i="1"/>
  <c r="L23" i="1"/>
  <c r="E23" i="1"/>
  <c r="L22" i="1"/>
  <c r="I22" i="1"/>
  <c r="E22" i="1"/>
  <c r="D22" i="1"/>
  <c r="L21" i="1"/>
  <c r="E21" i="1"/>
  <c r="L20" i="1"/>
  <c r="E20" i="1"/>
  <c r="L19" i="1"/>
  <c r="I19" i="1"/>
  <c r="D19" i="1" s="1"/>
  <c r="E19" i="1"/>
  <c r="L18" i="1"/>
  <c r="I18" i="1"/>
  <c r="E18" i="1"/>
  <c r="L17" i="1"/>
  <c r="I17" i="1"/>
  <c r="E17" i="1"/>
  <c r="L16" i="1"/>
  <c r="I16" i="1"/>
  <c r="E16" i="1"/>
  <c r="L15" i="1"/>
  <c r="I15" i="1"/>
  <c r="E15" i="1"/>
  <c r="D15" i="1" s="1"/>
  <c r="L14" i="1"/>
  <c r="E14" i="1"/>
  <c r="L13" i="1"/>
  <c r="I13" i="1"/>
  <c r="E13" i="1"/>
  <c r="L12" i="1"/>
  <c r="E12" i="1"/>
  <c r="L11" i="1"/>
  <c r="I11" i="1"/>
  <c r="E11" i="1"/>
  <c r="L10" i="1"/>
  <c r="I10" i="1"/>
  <c r="E10" i="1"/>
  <c r="D10" i="1" s="1"/>
  <c r="L9" i="1"/>
  <c r="D9" i="1" s="1"/>
  <c r="E9" i="1"/>
  <c r="L8" i="1"/>
  <c r="E8" i="1"/>
  <c r="D8" i="1" s="1"/>
  <c r="L7" i="1"/>
  <c r="I7" i="1"/>
  <c r="E7" i="1"/>
  <c r="D7" i="1" s="1"/>
  <c r="L6" i="1"/>
  <c r="I6" i="1"/>
  <c r="E6" i="1"/>
  <c r="D6" i="1" s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K5" i="1"/>
  <c r="J5" i="1"/>
  <c r="H5" i="1"/>
  <c r="G5" i="1"/>
  <c r="F5" i="1"/>
  <c r="D13" i="1" l="1"/>
  <c r="D17" i="1"/>
  <c r="D28" i="1"/>
  <c r="D42" i="1"/>
  <c r="I5" i="1"/>
  <c r="D14" i="1"/>
  <c r="D20" i="1"/>
  <c r="C19" i="1" s="1"/>
  <c r="D23" i="1"/>
  <c r="D39" i="1"/>
  <c r="D53" i="1"/>
  <c r="D12" i="1"/>
  <c r="D21" i="1"/>
  <c r="D24" i="1"/>
  <c r="D30" i="1"/>
  <c r="D57" i="1"/>
  <c r="C57" i="1" s="1"/>
  <c r="L5" i="1"/>
  <c r="D18" i="1"/>
  <c r="D27" i="1"/>
  <c r="D36" i="1"/>
  <c r="D61" i="1"/>
  <c r="C58" i="1" s="1"/>
  <c r="D46" i="1"/>
  <c r="D16" i="1"/>
  <c r="C16" i="1" s="1"/>
  <c r="D34" i="1"/>
  <c r="D37" i="1"/>
  <c r="D58" i="1"/>
  <c r="D62" i="1"/>
  <c r="C39" i="1"/>
  <c r="C46" i="1"/>
  <c r="C51" i="1"/>
  <c r="D11" i="1"/>
  <c r="E5" i="1"/>
  <c r="C6" i="1"/>
  <c r="C34" i="1" l="1"/>
  <c r="D5" i="1"/>
  <c r="C10" i="1"/>
  <c r="C5" i="1"/>
</calcChain>
</file>

<file path=xl/sharedStrings.xml><?xml version="1.0" encoding="utf-8"?>
<sst xmlns="http://schemas.openxmlformats.org/spreadsheetml/2006/main" count="281" uniqueCount="120">
  <si>
    <t>普通类</t>
  </si>
  <si>
    <t>临床医学（五年制）</t>
  </si>
  <si>
    <t>汕头大学2023年本科招生来源计划表</t>
    <phoneticPr fontId="4" type="noConversion"/>
  </si>
  <si>
    <t>学
院</t>
    <phoneticPr fontId="4" type="noConversion"/>
  </si>
  <si>
    <t>专业（招考方向）名称</t>
    <phoneticPr fontId="4" type="noConversion"/>
  </si>
  <si>
    <t>学院
合计</t>
    <phoneticPr fontId="4" type="noConversion"/>
  </si>
  <si>
    <t>分专业</t>
    <phoneticPr fontId="4" type="noConversion"/>
  </si>
  <si>
    <t>其中广东常规计划</t>
    <phoneticPr fontId="4" type="noConversion"/>
  </si>
  <si>
    <t>其中外省计划（含协作计划33人）</t>
    <phoneticPr fontId="4" type="noConversion"/>
  </si>
  <si>
    <t>小
计</t>
    <phoneticPr fontId="4" type="noConversion"/>
  </si>
  <si>
    <t>江苏</t>
    <phoneticPr fontId="4" type="noConversion"/>
  </si>
  <si>
    <t>浙江</t>
    <phoneticPr fontId="4" type="noConversion"/>
  </si>
  <si>
    <t>安徽</t>
    <phoneticPr fontId="4" type="noConversion"/>
  </si>
  <si>
    <t>福建</t>
    <phoneticPr fontId="4" type="noConversion"/>
  </si>
  <si>
    <t>江西</t>
    <phoneticPr fontId="4" type="noConversion"/>
  </si>
  <si>
    <t>山东</t>
    <phoneticPr fontId="4" type="noConversion"/>
  </si>
  <si>
    <t>河南</t>
    <phoneticPr fontId="4" type="noConversion"/>
  </si>
  <si>
    <t>湖北</t>
    <phoneticPr fontId="4" type="noConversion"/>
  </si>
  <si>
    <t>湖南</t>
    <phoneticPr fontId="4" type="noConversion"/>
  </si>
  <si>
    <t>广西</t>
    <phoneticPr fontId="4" type="noConversion"/>
  </si>
  <si>
    <t>四川</t>
    <phoneticPr fontId="4" type="noConversion"/>
  </si>
  <si>
    <t>山西</t>
    <phoneticPr fontId="4" type="noConversion"/>
  </si>
  <si>
    <t>重庆</t>
    <phoneticPr fontId="4" type="noConversion"/>
  </si>
  <si>
    <t>河北</t>
    <phoneticPr fontId="4" type="noConversion"/>
  </si>
  <si>
    <t>上海</t>
    <phoneticPr fontId="4" type="noConversion"/>
  </si>
  <si>
    <t>海南</t>
    <phoneticPr fontId="4" type="noConversion"/>
  </si>
  <si>
    <t>辽宁</t>
    <phoneticPr fontId="4" type="noConversion"/>
  </si>
  <si>
    <t>北京</t>
    <phoneticPr fontId="4" type="noConversion"/>
  </si>
  <si>
    <t>天津</t>
    <phoneticPr fontId="4" type="noConversion"/>
  </si>
  <si>
    <t>合计</t>
    <phoneticPr fontId="4" type="noConversion"/>
  </si>
  <si>
    <t>历史类</t>
    <phoneticPr fontId="4" type="noConversion"/>
  </si>
  <si>
    <t>物理类</t>
    <phoneticPr fontId="4" type="noConversion"/>
  </si>
  <si>
    <t>艺术类</t>
    <phoneticPr fontId="4" type="noConversion"/>
  </si>
  <si>
    <t>小计</t>
    <phoneticPr fontId="4" type="noConversion"/>
  </si>
  <si>
    <r>
      <t>艺术类</t>
    </r>
    <r>
      <rPr>
        <sz val="10"/>
        <rFont val="仿宋_GB2312"/>
        <family val="3"/>
        <charset val="134"/>
      </rPr>
      <t>（历史类）</t>
    </r>
    <phoneticPr fontId="4" type="noConversion"/>
  </si>
  <si>
    <t>普通类</t>
    <phoneticPr fontId="4" type="noConversion"/>
  </si>
  <si>
    <t>艺术类</t>
    <phoneticPr fontId="3" type="noConversion"/>
  </si>
  <si>
    <t>文科</t>
    <phoneticPr fontId="4" type="noConversion"/>
  </si>
  <si>
    <t>理科</t>
    <phoneticPr fontId="4" type="noConversion"/>
  </si>
  <si>
    <t>艺术类（文）</t>
    <phoneticPr fontId="4" type="noConversion"/>
  </si>
  <si>
    <t>文</t>
    <phoneticPr fontId="4" type="noConversion"/>
  </si>
  <si>
    <t>汉语言文学</t>
    <phoneticPr fontId="4" type="noConversion"/>
  </si>
  <si>
    <t xml:space="preserve"> </t>
    <phoneticPr fontId="4" type="noConversion"/>
  </si>
  <si>
    <t>英语</t>
    <phoneticPr fontId="4" type="noConversion"/>
  </si>
  <si>
    <t>泰语</t>
    <phoneticPr fontId="4" type="noConversion"/>
  </si>
  <si>
    <t>西班牙语</t>
    <phoneticPr fontId="4" type="noConversion"/>
  </si>
  <si>
    <t>理</t>
    <phoneticPr fontId="4" type="noConversion"/>
  </si>
  <si>
    <t>数学与应用数学</t>
    <phoneticPr fontId="4" type="noConversion"/>
  </si>
  <si>
    <t>统计学</t>
    <phoneticPr fontId="4" type="noConversion"/>
  </si>
  <si>
    <t>物理学（创新班）</t>
    <phoneticPr fontId="4" type="noConversion"/>
  </si>
  <si>
    <t>光电信息科学与工程</t>
    <phoneticPr fontId="4" type="noConversion"/>
  </si>
  <si>
    <t>生物技术</t>
    <phoneticPr fontId="4" type="noConversion"/>
  </si>
  <si>
    <t xml:space="preserve"> </t>
    <phoneticPr fontId="3" type="noConversion"/>
  </si>
  <si>
    <t>海洋科学</t>
    <phoneticPr fontId="4" type="noConversion"/>
  </si>
  <si>
    <t>化学化工</t>
    <phoneticPr fontId="4" type="noConversion"/>
  </si>
  <si>
    <t>应用化学</t>
    <phoneticPr fontId="4" type="noConversion"/>
  </si>
  <si>
    <t>材料科学与工程</t>
    <phoneticPr fontId="4" type="noConversion"/>
  </si>
  <si>
    <t>环境工程</t>
    <phoneticPr fontId="4" type="noConversion"/>
  </si>
  <si>
    <t>工</t>
    <phoneticPr fontId="4" type="noConversion"/>
  </si>
  <si>
    <t>机械设计制造及其自动化</t>
    <phoneticPr fontId="4" type="noConversion"/>
  </si>
  <si>
    <t>机械设计制造及其自动化(教育部卓越工程师班)</t>
    <phoneticPr fontId="4" type="noConversion"/>
  </si>
  <si>
    <t>智能制造工程</t>
    <phoneticPr fontId="4" type="noConversion"/>
  </si>
  <si>
    <t>电子信息工程</t>
    <phoneticPr fontId="4" type="noConversion"/>
  </si>
  <si>
    <t>电子信息工程(教育部卓越工程师班)</t>
    <phoneticPr fontId="4" type="noConversion"/>
  </si>
  <si>
    <t>电子与计算机工程</t>
    <phoneticPr fontId="4" type="noConversion"/>
  </si>
  <si>
    <t>通信工程</t>
    <phoneticPr fontId="4" type="noConversion"/>
  </si>
  <si>
    <t>通信工程(教育部卓越工程师班)</t>
    <phoneticPr fontId="4" type="noConversion"/>
  </si>
  <si>
    <t>计算机科学与技术</t>
    <phoneticPr fontId="4" type="noConversion"/>
  </si>
  <si>
    <t>计算机科学与技术(教育部卓越工程师班)</t>
    <phoneticPr fontId="4" type="noConversion"/>
  </si>
  <si>
    <t>数据科学与大数据技术</t>
    <phoneticPr fontId="4" type="noConversion"/>
  </si>
  <si>
    <t>土木工程</t>
    <phoneticPr fontId="4" type="noConversion"/>
  </si>
  <si>
    <t>土木工程(智能工程特色班）</t>
    <phoneticPr fontId="4" type="noConversion"/>
  </si>
  <si>
    <t>建筑学</t>
    <phoneticPr fontId="4" type="noConversion"/>
  </si>
  <si>
    <t>生物医学工程</t>
    <phoneticPr fontId="4" type="noConversion"/>
  </si>
  <si>
    <t>法</t>
    <phoneticPr fontId="4" type="noConversion"/>
  </si>
  <si>
    <t>法学</t>
    <phoneticPr fontId="4" type="noConversion"/>
  </si>
  <si>
    <t>法学（涉外法务英语特色班）</t>
    <phoneticPr fontId="4" type="noConversion"/>
  </si>
  <si>
    <t>行政管理</t>
    <phoneticPr fontId="4" type="noConversion"/>
  </si>
  <si>
    <t>行政管理（智慧城市特色班）</t>
    <phoneticPr fontId="4" type="noConversion"/>
  </si>
  <si>
    <t>行政管理（高水平运动队）</t>
    <phoneticPr fontId="4" type="noConversion"/>
  </si>
  <si>
    <t>商</t>
    <phoneticPr fontId="4" type="noConversion"/>
  </si>
  <si>
    <t>国际经济与贸易</t>
    <phoneticPr fontId="4" type="noConversion"/>
  </si>
  <si>
    <t>金融学（国际金融、数字金融）</t>
    <phoneticPr fontId="4" type="noConversion"/>
  </si>
  <si>
    <t>工商管理（创业与创新管理）</t>
    <phoneticPr fontId="4" type="noConversion"/>
  </si>
  <si>
    <t>工商管理（大数据与商务智能）</t>
    <phoneticPr fontId="4" type="noConversion"/>
  </si>
  <si>
    <t>市场营销（大数据营销）</t>
    <phoneticPr fontId="4" type="noConversion"/>
  </si>
  <si>
    <t>会计学（智能会计）</t>
    <phoneticPr fontId="4" type="noConversion"/>
  </si>
  <si>
    <t>会计学（大数据管理会计）</t>
    <phoneticPr fontId="4" type="noConversion"/>
  </si>
  <si>
    <t>新闻</t>
    <phoneticPr fontId="4" type="noConversion"/>
  </si>
  <si>
    <t>新闻学</t>
    <phoneticPr fontId="4" type="noConversion"/>
  </si>
  <si>
    <t>国际新闻与传播</t>
    <phoneticPr fontId="4" type="noConversion"/>
  </si>
  <si>
    <t>广告学</t>
    <phoneticPr fontId="4" type="noConversion"/>
  </si>
  <si>
    <t>网络与新媒体(网络传播)</t>
    <phoneticPr fontId="4" type="noConversion"/>
  </si>
  <si>
    <t>网络与新媒体（视听传播）</t>
    <phoneticPr fontId="4" type="noConversion"/>
  </si>
  <si>
    <t>艺术</t>
    <phoneticPr fontId="4" type="noConversion"/>
  </si>
  <si>
    <t>艺术设计学</t>
    <phoneticPr fontId="4" type="noConversion"/>
  </si>
  <si>
    <t>视觉传达设计</t>
    <phoneticPr fontId="4" type="noConversion"/>
  </si>
  <si>
    <t>环境设计</t>
    <phoneticPr fontId="4" type="noConversion"/>
  </si>
  <si>
    <t>产品设计</t>
    <phoneticPr fontId="4" type="noConversion"/>
  </si>
  <si>
    <t>公共艺术</t>
    <phoneticPr fontId="4" type="noConversion"/>
  </si>
  <si>
    <t>数字媒体艺术</t>
    <phoneticPr fontId="4" type="noConversion"/>
  </si>
  <si>
    <t>公卫</t>
    <phoneticPr fontId="4" type="noConversion"/>
  </si>
  <si>
    <t>预防医学（五年制）</t>
    <phoneticPr fontId="4" type="noConversion"/>
  </si>
  <si>
    <t>医</t>
    <phoneticPr fontId="4" type="noConversion"/>
  </si>
  <si>
    <t>临床医学（全英预备班、5+3一体化、五年制）</t>
    <phoneticPr fontId="4" type="noConversion"/>
  </si>
  <si>
    <t>临床医学（5+3一体化、五年制）</t>
    <phoneticPr fontId="4" type="noConversion"/>
  </si>
  <si>
    <t>临床医学（儿科学、5+3一体化、五年制）</t>
    <phoneticPr fontId="4" type="noConversion"/>
  </si>
  <si>
    <t>临床医学（创新班、五年制）</t>
    <phoneticPr fontId="4" type="noConversion"/>
  </si>
  <si>
    <t>临床医学（订单定向、五年制）</t>
    <phoneticPr fontId="4" type="noConversion"/>
  </si>
  <si>
    <t>口腔医学（五年制）</t>
    <phoneticPr fontId="4" type="noConversion"/>
  </si>
  <si>
    <t>药学</t>
    <phoneticPr fontId="4" type="noConversion"/>
  </si>
  <si>
    <t>药学（分析检验班）</t>
    <phoneticPr fontId="4" type="noConversion"/>
  </si>
  <si>
    <t>护理学</t>
    <phoneticPr fontId="4" type="noConversion"/>
  </si>
  <si>
    <t>护理学（助产特色班）</t>
    <phoneticPr fontId="4" type="noConversion"/>
  </si>
  <si>
    <t>眼视光医学（五年制）</t>
    <phoneticPr fontId="4" type="noConversion"/>
  </si>
  <si>
    <t>生物医学科学</t>
    <phoneticPr fontId="4" type="noConversion"/>
  </si>
  <si>
    <t>精神医学（五年制）</t>
    <phoneticPr fontId="4" type="noConversion"/>
  </si>
  <si>
    <t>注： 注：总计划4600人，其中预留计划46人；分专业招生计划4554人，其中本省3653人、外省896人、高水平运动队5人；招生专业名称和计划数最终以生源省（区）公布的招生专业目录为准。</t>
    <phoneticPr fontId="4" type="noConversion"/>
  </si>
  <si>
    <t>时间：2023年06月15日</t>
    <phoneticPr fontId="4" type="noConversion"/>
  </si>
  <si>
    <t>其中广东地方专项计划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</si>
</sst>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4"/>
      <name val="等线 Light"/>
      <family val="3"/>
      <charset val="134"/>
      <scheme val="maj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name val="Helv"/>
      <family val="2"/>
    </font>
    <font>
      <sz val="12"/>
      <name val="仿宋_GB2312"/>
      <family val="3"/>
      <charset val="134"/>
    </font>
    <font>
      <sz val="10"/>
      <name val="仿宋_GB2312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5" fillId="0" borderId="0" xfId="0" applyFont="1" applyAlignment="1"/>
    <xf numFmtId="0" fontId="4" fillId="0" borderId="0" xfId="0" applyFont="1" applyAlignment="1"/>
    <xf numFmtId="0" fontId="8" fillId="0" borderId="0" xfId="0" applyFont="1" applyAlignme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/>
    <xf numFmtId="0" fontId="10" fillId="0" borderId="0" xfId="0" applyFont="1" applyAlignment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/>
    <xf numFmtId="0" fontId="6" fillId="0" borderId="2" xfId="0" applyFont="1" applyFill="1" applyBorder="1" applyAlignment="1"/>
    <xf numFmtId="0" fontId="6" fillId="0" borderId="1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常规" xfId="0" builtinId="0"/>
    <cellStyle name="常规_03年编制计划表" xfId="1" xr:uid="{5039939E-B652-4B4B-BD89-B84603EF87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024CC-C373-482B-A8FA-8F083C5C3457}">
  <dimension ref="A1:AW486"/>
  <sheetViews>
    <sheetView tabSelected="1" workbookViewId="0">
      <selection activeCell="H15" sqref="H15"/>
    </sheetView>
  </sheetViews>
  <sheetFormatPr defaultRowHeight="12.75" x14ac:dyDescent="0.2"/>
  <cols>
    <col min="1" max="1" width="7.625" style="2" customWidth="1"/>
    <col min="2" max="2" width="45.375" style="1" customWidth="1"/>
    <col min="3" max="3" width="8.75" style="1" customWidth="1"/>
    <col min="4" max="4" width="10.75" style="1" customWidth="1"/>
    <col min="5" max="5" width="9.375" style="1" customWidth="1"/>
    <col min="6" max="6" width="5.625" style="1" customWidth="1"/>
    <col min="7" max="7" width="6.75" style="1" customWidth="1"/>
    <col min="8" max="8" width="5.625" style="1" customWidth="1"/>
    <col min="9" max="9" width="7.375" style="1" customWidth="1"/>
    <col min="10" max="11" width="5.625" style="1" customWidth="1"/>
    <col min="12" max="12" width="7.75" style="1" customWidth="1"/>
    <col min="13" max="14" width="5" style="1" customWidth="1"/>
    <col min="15" max="15" width="7.75" style="1" customWidth="1"/>
    <col min="16" max="16" width="5.75" style="1" customWidth="1"/>
    <col min="17" max="17" width="5.875" style="1" customWidth="1"/>
    <col min="18" max="23" width="5" style="1" customWidth="1"/>
    <col min="24" max="25" width="6.375" style="1" customWidth="1"/>
    <col min="26" max="29" width="5" style="1" customWidth="1"/>
    <col min="30" max="30" width="5.25" style="1" customWidth="1"/>
    <col min="31" max="31" width="5" style="1" customWidth="1"/>
    <col min="32" max="32" width="5.25" style="1" customWidth="1"/>
    <col min="33" max="34" width="5.375" style="1" customWidth="1"/>
    <col min="35" max="35" width="7" style="1" customWidth="1"/>
    <col min="36" max="49" width="5" style="1" customWidth="1"/>
    <col min="50" max="16384" width="9" style="1"/>
  </cols>
  <sheetData>
    <row r="1" spans="1:49" ht="30.75" customHeight="1" x14ac:dyDescent="0.2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</row>
    <row r="2" spans="1:49" s="2" customFormat="1" ht="24" customHeight="1" x14ac:dyDescent="0.15">
      <c r="A2" s="23" t="s">
        <v>3</v>
      </c>
      <c r="B2" s="20" t="s">
        <v>4</v>
      </c>
      <c r="C2" s="20" t="s">
        <v>5</v>
      </c>
      <c r="D2" s="20" t="s">
        <v>6</v>
      </c>
      <c r="E2" s="24" t="s">
        <v>7</v>
      </c>
      <c r="F2" s="25"/>
      <c r="G2" s="25"/>
      <c r="H2" s="26"/>
      <c r="I2" s="30" t="s">
        <v>119</v>
      </c>
      <c r="J2" s="31"/>
      <c r="K2" s="32"/>
      <c r="L2" s="20" t="s">
        <v>8</v>
      </c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</row>
    <row r="3" spans="1:49" s="2" customFormat="1" ht="33" customHeight="1" x14ac:dyDescent="0.15">
      <c r="A3" s="23"/>
      <c r="B3" s="20"/>
      <c r="C3" s="20"/>
      <c r="D3" s="20"/>
      <c r="E3" s="27"/>
      <c r="F3" s="28"/>
      <c r="G3" s="28"/>
      <c r="H3" s="29"/>
      <c r="I3" s="33"/>
      <c r="J3" s="34"/>
      <c r="K3" s="35"/>
      <c r="L3" s="20" t="s">
        <v>9</v>
      </c>
      <c r="M3" s="20" t="s">
        <v>10</v>
      </c>
      <c r="N3" s="20"/>
      <c r="O3" s="20"/>
      <c r="P3" s="18" t="s">
        <v>11</v>
      </c>
      <c r="Q3" s="19"/>
      <c r="R3" s="20" t="s">
        <v>12</v>
      </c>
      <c r="S3" s="20"/>
      <c r="T3" s="20" t="s">
        <v>13</v>
      </c>
      <c r="U3" s="20"/>
      <c r="V3" s="20" t="s">
        <v>14</v>
      </c>
      <c r="W3" s="20"/>
      <c r="X3" s="18" t="s">
        <v>15</v>
      </c>
      <c r="Y3" s="19"/>
      <c r="Z3" s="20" t="s">
        <v>16</v>
      </c>
      <c r="AA3" s="20"/>
      <c r="AB3" s="20" t="s">
        <v>17</v>
      </c>
      <c r="AC3" s="20"/>
      <c r="AD3" s="20"/>
      <c r="AE3" s="20" t="s">
        <v>18</v>
      </c>
      <c r="AF3" s="20"/>
      <c r="AG3" s="18" t="s">
        <v>19</v>
      </c>
      <c r="AH3" s="40"/>
      <c r="AI3" s="19"/>
      <c r="AJ3" s="20" t="s">
        <v>20</v>
      </c>
      <c r="AK3" s="20"/>
      <c r="AL3" s="20" t="s">
        <v>21</v>
      </c>
      <c r="AM3" s="20"/>
      <c r="AN3" s="36" t="s">
        <v>22</v>
      </c>
      <c r="AO3" s="36"/>
      <c r="AP3" s="36" t="s">
        <v>23</v>
      </c>
      <c r="AQ3" s="36"/>
      <c r="AR3" s="8" t="s">
        <v>24</v>
      </c>
      <c r="AS3" s="8" t="s">
        <v>25</v>
      </c>
      <c r="AT3" s="23" t="s">
        <v>26</v>
      </c>
      <c r="AU3" s="23"/>
      <c r="AV3" s="9" t="s">
        <v>27</v>
      </c>
      <c r="AW3" s="9" t="s">
        <v>28</v>
      </c>
    </row>
    <row r="4" spans="1:49" s="2" customFormat="1" ht="40.5" customHeight="1" x14ac:dyDescent="0.15">
      <c r="A4" s="23"/>
      <c r="B4" s="20"/>
      <c r="C4" s="20"/>
      <c r="D4" s="8" t="s">
        <v>29</v>
      </c>
      <c r="E4" s="10" t="s">
        <v>9</v>
      </c>
      <c r="F4" s="10" t="s">
        <v>30</v>
      </c>
      <c r="G4" s="10" t="s">
        <v>31</v>
      </c>
      <c r="H4" s="10" t="s">
        <v>32</v>
      </c>
      <c r="I4" s="8" t="s">
        <v>33</v>
      </c>
      <c r="J4" s="10" t="s">
        <v>30</v>
      </c>
      <c r="K4" s="10" t="s">
        <v>31</v>
      </c>
      <c r="L4" s="20"/>
      <c r="M4" s="10" t="s">
        <v>30</v>
      </c>
      <c r="N4" s="10" t="s">
        <v>31</v>
      </c>
      <c r="O4" s="10" t="s">
        <v>34</v>
      </c>
      <c r="P4" s="8" t="s">
        <v>35</v>
      </c>
      <c r="Q4" s="8" t="s">
        <v>36</v>
      </c>
      <c r="R4" s="10" t="s">
        <v>37</v>
      </c>
      <c r="S4" s="8" t="s">
        <v>38</v>
      </c>
      <c r="T4" s="10" t="s">
        <v>30</v>
      </c>
      <c r="U4" s="10" t="s">
        <v>31</v>
      </c>
      <c r="V4" s="8" t="s">
        <v>37</v>
      </c>
      <c r="W4" s="8" t="s">
        <v>38</v>
      </c>
      <c r="X4" s="8" t="s">
        <v>35</v>
      </c>
      <c r="Y4" s="8" t="s">
        <v>36</v>
      </c>
      <c r="Z4" s="8" t="s">
        <v>37</v>
      </c>
      <c r="AA4" s="8" t="s">
        <v>38</v>
      </c>
      <c r="AB4" s="10" t="s">
        <v>30</v>
      </c>
      <c r="AC4" s="10" t="s">
        <v>31</v>
      </c>
      <c r="AD4" s="10" t="s">
        <v>32</v>
      </c>
      <c r="AE4" s="10" t="s">
        <v>30</v>
      </c>
      <c r="AF4" s="10" t="s">
        <v>31</v>
      </c>
      <c r="AG4" s="8" t="s">
        <v>37</v>
      </c>
      <c r="AH4" s="8" t="s">
        <v>38</v>
      </c>
      <c r="AI4" s="8" t="s">
        <v>39</v>
      </c>
      <c r="AJ4" s="8" t="s">
        <v>37</v>
      </c>
      <c r="AK4" s="8" t="s">
        <v>38</v>
      </c>
      <c r="AL4" s="8" t="s">
        <v>37</v>
      </c>
      <c r="AM4" s="8" t="s">
        <v>38</v>
      </c>
      <c r="AN4" s="10" t="s">
        <v>30</v>
      </c>
      <c r="AO4" s="10" t="s">
        <v>31</v>
      </c>
      <c r="AP4" s="10" t="s">
        <v>30</v>
      </c>
      <c r="AQ4" s="10" t="s">
        <v>31</v>
      </c>
      <c r="AR4" s="8" t="s">
        <v>0</v>
      </c>
      <c r="AS4" s="8" t="s">
        <v>0</v>
      </c>
      <c r="AT4" s="10" t="s">
        <v>30</v>
      </c>
      <c r="AU4" s="10" t="s">
        <v>31</v>
      </c>
      <c r="AV4" s="8" t="s">
        <v>0</v>
      </c>
      <c r="AW4" s="8" t="s">
        <v>0</v>
      </c>
    </row>
    <row r="5" spans="1:49" s="2" customFormat="1" ht="18.75" customHeight="1" x14ac:dyDescent="0.15">
      <c r="A5" s="23"/>
      <c r="B5" s="20"/>
      <c r="C5" s="10">
        <f>C6+C10+C16+C19+C34+C39+C46+C51+C57+C58</f>
        <v>4554</v>
      </c>
      <c r="D5" s="10">
        <f>SUM(D6:D71)</f>
        <v>4554</v>
      </c>
      <c r="E5" s="10">
        <f>SUM(E6:E71)</f>
        <v>3573</v>
      </c>
      <c r="F5" s="10">
        <f>SUM(F6:F71)</f>
        <v>677</v>
      </c>
      <c r="G5" s="10">
        <f>SUM(G6:G71)</f>
        <v>2709</v>
      </c>
      <c r="H5" s="10">
        <f>SUM(H6:H71)</f>
        <v>187</v>
      </c>
      <c r="I5" s="10">
        <f>SUM(I6:I71)</f>
        <v>80</v>
      </c>
      <c r="J5" s="10">
        <f>SUM(J6:J71)</f>
        <v>47</v>
      </c>
      <c r="K5" s="10">
        <f>SUM(K6:K71)</f>
        <v>33</v>
      </c>
      <c r="L5" s="10">
        <f>SUM(L6:L71)</f>
        <v>896</v>
      </c>
      <c r="M5" s="10">
        <f>SUM(M6:M71)</f>
        <v>14</v>
      </c>
      <c r="N5" s="10">
        <f>SUM(N6:N71)</f>
        <v>29</v>
      </c>
      <c r="O5" s="10">
        <f>SUM(O6:O71)</f>
        <v>14</v>
      </c>
      <c r="P5" s="10">
        <f>SUM(P6:P71)</f>
        <v>42</v>
      </c>
      <c r="Q5" s="10">
        <f>SUM(Q6:Q71)</f>
        <v>18</v>
      </c>
      <c r="R5" s="10">
        <f>SUM(R6:R71)</f>
        <v>15</v>
      </c>
      <c r="S5" s="10">
        <f>SUM(S6:S71)</f>
        <v>45</v>
      </c>
      <c r="T5" s="10">
        <f>SUM(T6:T71)</f>
        <v>12</v>
      </c>
      <c r="U5" s="10">
        <f>SUM(U6:U71)</f>
        <v>38</v>
      </c>
      <c r="V5" s="10">
        <f>SUM(V6:V71)</f>
        <v>14</v>
      </c>
      <c r="W5" s="10">
        <f>SUM(W6:W71)</f>
        <v>61</v>
      </c>
      <c r="X5" s="10">
        <f>SUM(X6:X71)</f>
        <v>47</v>
      </c>
      <c r="Y5" s="10">
        <f>SUM(Y6:Y71)</f>
        <v>8</v>
      </c>
      <c r="Z5" s="10">
        <f>SUM(Z6:Z71)</f>
        <v>17</v>
      </c>
      <c r="AA5" s="10">
        <f>SUM(AA6:AA71)</f>
        <v>49</v>
      </c>
      <c r="AB5" s="10">
        <f>SUM(AB6:AB71)</f>
        <v>13</v>
      </c>
      <c r="AC5" s="10">
        <f>SUM(AC6:AC71)</f>
        <v>36</v>
      </c>
      <c r="AD5" s="10">
        <f>SUM(AD6:AD71)</f>
        <v>11</v>
      </c>
      <c r="AE5" s="10">
        <f>SUM(AE6:AE71)</f>
        <v>16</v>
      </c>
      <c r="AF5" s="10">
        <f>SUM(AF6:AF71)</f>
        <v>44</v>
      </c>
      <c r="AG5" s="10">
        <f>SUM(AG6:AG71)</f>
        <v>17</v>
      </c>
      <c r="AH5" s="10">
        <f>SUM(AH6:AH71)</f>
        <v>46</v>
      </c>
      <c r="AI5" s="10">
        <f>SUM(AI6:AI71)</f>
        <v>7</v>
      </c>
      <c r="AJ5" s="10">
        <f>SUM(AJ6:AJ71)</f>
        <v>12</v>
      </c>
      <c r="AK5" s="10">
        <f>SUM(AK6:AK71)</f>
        <v>38</v>
      </c>
      <c r="AL5" s="10">
        <f>SUM(AL6:AL71)</f>
        <v>13</v>
      </c>
      <c r="AM5" s="10">
        <f>SUM(AM6:AM71)</f>
        <v>17</v>
      </c>
      <c r="AN5" s="10">
        <f>SUM(AN6:AN71)</f>
        <v>17</v>
      </c>
      <c r="AO5" s="10">
        <f>SUM(AO6:AO71)</f>
        <v>33</v>
      </c>
      <c r="AP5" s="10">
        <f>SUM(AP6:AP71)</f>
        <v>22</v>
      </c>
      <c r="AQ5" s="10">
        <f>SUM(AQ6:AQ71)</f>
        <v>43</v>
      </c>
      <c r="AR5" s="10">
        <f>SUM(AR6:AR71)</f>
        <v>15</v>
      </c>
      <c r="AS5" s="10">
        <f>SUM(AS6:AS71)</f>
        <v>20</v>
      </c>
      <c r="AT5" s="10">
        <f>SUM(AT6:AT71)</f>
        <v>16</v>
      </c>
      <c r="AU5" s="10">
        <f>SUM(AU6:AU71)</f>
        <v>17</v>
      </c>
      <c r="AV5" s="10">
        <f>SUM(AV6:AV71)</f>
        <v>10</v>
      </c>
      <c r="AW5" s="10">
        <f>SUM(AW6:AW71)</f>
        <v>10</v>
      </c>
    </row>
    <row r="6" spans="1:49" s="3" customFormat="1" ht="16.5" customHeight="1" x14ac:dyDescent="0.15">
      <c r="A6" s="37" t="s">
        <v>40</v>
      </c>
      <c r="B6" s="8" t="s">
        <v>41</v>
      </c>
      <c r="C6" s="37">
        <f>SUM(D6:D9)</f>
        <v>383</v>
      </c>
      <c r="D6" s="8">
        <f>E6+J6+L6</f>
        <v>210</v>
      </c>
      <c r="E6" s="10">
        <f t="shared" ref="E6:E71" si="0">F6+G6+H6</f>
        <v>157</v>
      </c>
      <c r="F6" s="10">
        <v>105</v>
      </c>
      <c r="G6" s="10">
        <v>52</v>
      </c>
      <c r="H6" s="10"/>
      <c r="I6" s="10">
        <f>J6+K6</f>
        <v>11</v>
      </c>
      <c r="J6" s="10">
        <v>11</v>
      </c>
      <c r="K6" s="10"/>
      <c r="L6" s="8">
        <f>SUM(M6:AW6)</f>
        <v>42</v>
      </c>
      <c r="M6" s="8">
        <v>2</v>
      </c>
      <c r="N6" s="8"/>
      <c r="O6" s="8"/>
      <c r="P6" s="8">
        <v>2</v>
      </c>
      <c r="Q6" s="8"/>
      <c r="R6" s="8">
        <v>2</v>
      </c>
      <c r="S6" s="8"/>
      <c r="T6" s="8">
        <v>3</v>
      </c>
      <c r="U6" s="8"/>
      <c r="V6" s="8">
        <v>2</v>
      </c>
      <c r="W6" s="8"/>
      <c r="X6" s="8">
        <v>3</v>
      </c>
      <c r="Y6" s="8"/>
      <c r="Z6" s="8">
        <v>3</v>
      </c>
      <c r="AA6" s="8" t="s">
        <v>42</v>
      </c>
      <c r="AB6" s="8">
        <v>2</v>
      </c>
      <c r="AC6" s="8"/>
      <c r="AD6" s="8"/>
      <c r="AE6" s="8">
        <v>3</v>
      </c>
      <c r="AF6" s="8"/>
      <c r="AG6" s="8">
        <v>2</v>
      </c>
      <c r="AH6" s="8"/>
      <c r="AI6" s="8"/>
      <c r="AJ6" s="8">
        <v>2</v>
      </c>
      <c r="AK6" s="8"/>
      <c r="AL6" s="8">
        <v>2</v>
      </c>
      <c r="AM6" s="8"/>
      <c r="AN6" s="8">
        <v>2</v>
      </c>
      <c r="AO6" s="8"/>
      <c r="AP6" s="8">
        <v>2</v>
      </c>
      <c r="AQ6" s="8"/>
      <c r="AR6" s="8">
        <v>2</v>
      </c>
      <c r="AS6" s="8">
        <v>2</v>
      </c>
      <c r="AT6" s="8">
        <v>2</v>
      </c>
      <c r="AU6" s="8" t="s">
        <v>42</v>
      </c>
      <c r="AV6" s="9">
        <v>2</v>
      </c>
      <c r="AW6" s="9">
        <v>2</v>
      </c>
    </row>
    <row r="7" spans="1:49" s="3" customFormat="1" ht="16.5" customHeight="1" x14ac:dyDescent="0.15">
      <c r="A7" s="38"/>
      <c r="B7" s="8" t="s">
        <v>43</v>
      </c>
      <c r="C7" s="38"/>
      <c r="D7" s="8">
        <f>E7+J7+L7</f>
        <v>105</v>
      </c>
      <c r="E7" s="10">
        <f t="shared" si="0"/>
        <v>69</v>
      </c>
      <c r="F7" s="10">
        <v>48</v>
      </c>
      <c r="G7" s="10">
        <v>21</v>
      </c>
      <c r="H7" s="10"/>
      <c r="I7" s="10">
        <f t="shared" ref="I7:I36" si="1">J7+K7</f>
        <v>10</v>
      </c>
      <c r="J7" s="10">
        <v>10</v>
      </c>
      <c r="K7" s="10"/>
      <c r="L7" s="8">
        <f t="shared" ref="L7:L71" si="2">SUM(M7:AW7)</f>
        <v>26</v>
      </c>
      <c r="M7" s="8">
        <v>2</v>
      </c>
      <c r="N7" s="8"/>
      <c r="O7" s="8"/>
      <c r="P7" s="8">
        <v>2</v>
      </c>
      <c r="Q7" s="8"/>
      <c r="R7" s="8" t="s">
        <v>42</v>
      </c>
      <c r="S7" s="8"/>
      <c r="T7" s="8">
        <v>2</v>
      </c>
      <c r="U7" s="8"/>
      <c r="V7" s="8">
        <v>2</v>
      </c>
      <c r="W7" s="8"/>
      <c r="X7" s="8">
        <v>2</v>
      </c>
      <c r="Y7" s="8"/>
      <c r="Z7" s="8">
        <v>2</v>
      </c>
      <c r="AA7" s="8" t="s">
        <v>42</v>
      </c>
      <c r="AB7" s="8">
        <v>2</v>
      </c>
      <c r="AC7" s="8"/>
      <c r="AD7" s="8"/>
      <c r="AE7" s="8">
        <v>2</v>
      </c>
      <c r="AF7" s="8"/>
      <c r="AG7" s="8"/>
      <c r="AH7" s="8"/>
      <c r="AI7" s="8"/>
      <c r="AJ7" s="8">
        <v>2</v>
      </c>
      <c r="AK7" s="8"/>
      <c r="AL7" s="8" t="s">
        <v>42</v>
      </c>
      <c r="AM7" s="8"/>
      <c r="AN7" s="8"/>
      <c r="AO7" s="8"/>
      <c r="AP7" s="8">
        <v>3</v>
      </c>
      <c r="AQ7" s="8"/>
      <c r="AR7" s="8">
        <v>2</v>
      </c>
      <c r="AS7" s="8"/>
      <c r="AT7" s="8">
        <v>3</v>
      </c>
      <c r="AU7" s="8" t="s">
        <v>42</v>
      </c>
      <c r="AV7" s="9"/>
      <c r="AW7" s="9"/>
    </row>
    <row r="8" spans="1:49" s="3" customFormat="1" ht="16.5" customHeight="1" x14ac:dyDescent="0.15">
      <c r="A8" s="38"/>
      <c r="B8" s="8" t="s">
        <v>44</v>
      </c>
      <c r="C8" s="38"/>
      <c r="D8" s="8">
        <f>E8+J8+L8</f>
        <v>20</v>
      </c>
      <c r="E8" s="10">
        <f t="shared" si="0"/>
        <v>12</v>
      </c>
      <c r="F8" s="10">
        <v>6</v>
      </c>
      <c r="G8" s="10">
        <v>6</v>
      </c>
      <c r="H8" s="10"/>
      <c r="I8" s="10"/>
      <c r="J8" s="10"/>
      <c r="K8" s="10"/>
      <c r="L8" s="8">
        <f t="shared" si="2"/>
        <v>8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>
        <v>2</v>
      </c>
      <c r="AH8" s="8"/>
      <c r="AI8" s="8"/>
      <c r="AJ8" s="8"/>
      <c r="AK8" s="8"/>
      <c r="AL8" s="8"/>
      <c r="AM8" s="8"/>
      <c r="AN8" s="8">
        <v>3</v>
      </c>
      <c r="AO8" s="8"/>
      <c r="AP8" s="8"/>
      <c r="AQ8" s="8"/>
      <c r="AR8" s="8">
        <v>3</v>
      </c>
      <c r="AS8" s="8"/>
      <c r="AT8" s="8"/>
      <c r="AU8" s="8"/>
      <c r="AV8" s="9"/>
      <c r="AW8" s="9"/>
    </row>
    <row r="9" spans="1:49" s="3" customFormat="1" ht="16.5" customHeight="1" x14ac:dyDescent="0.15">
      <c r="A9" s="39"/>
      <c r="B9" s="8" t="s">
        <v>45</v>
      </c>
      <c r="C9" s="39"/>
      <c r="D9" s="8">
        <f>E9+J9+L9</f>
        <v>48</v>
      </c>
      <c r="E9" s="10">
        <f>F9+G9+H9</f>
        <v>36</v>
      </c>
      <c r="F9" s="10">
        <v>24</v>
      </c>
      <c r="G9" s="10">
        <v>12</v>
      </c>
      <c r="H9" s="10"/>
      <c r="I9" s="10" t="s">
        <v>42</v>
      </c>
      <c r="J9" s="10"/>
      <c r="K9" s="10"/>
      <c r="L9" s="8">
        <f t="shared" si="2"/>
        <v>12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 t="s">
        <v>42</v>
      </c>
      <c r="AK9" s="8"/>
      <c r="AL9" s="8">
        <v>3</v>
      </c>
      <c r="AM9" s="8"/>
      <c r="AN9" s="8">
        <v>4</v>
      </c>
      <c r="AO9" s="8"/>
      <c r="AP9" s="8">
        <v>5</v>
      </c>
      <c r="AQ9" s="8" t="s">
        <v>42</v>
      </c>
      <c r="AR9" s="8"/>
      <c r="AS9" s="8"/>
      <c r="AT9" s="8"/>
      <c r="AU9" s="8"/>
      <c r="AV9" s="9"/>
      <c r="AW9" s="9"/>
    </row>
    <row r="10" spans="1:49" s="3" customFormat="1" ht="15.75" customHeight="1" x14ac:dyDescent="0.15">
      <c r="A10" s="23" t="s">
        <v>46</v>
      </c>
      <c r="B10" s="8" t="s">
        <v>47</v>
      </c>
      <c r="C10" s="23">
        <f>SUM(D11:D15)+D10</f>
        <v>545</v>
      </c>
      <c r="D10" s="8">
        <f>E10+I10+L10</f>
        <v>95</v>
      </c>
      <c r="E10" s="10">
        <f t="shared" si="0"/>
        <v>63</v>
      </c>
      <c r="F10" s="11"/>
      <c r="G10" s="10">
        <v>63</v>
      </c>
      <c r="H10" s="10"/>
      <c r="I10" s="10">
        <f t="shared" si="1"/>
        <v>2</v>
      </c>
      <c r="J10" s="10"/>
      <c r="K10" s="10">
        <v>2</v>
      </c>
      <c r="L10" s="8">
        <f t="shared" si="2"/>
        <v>30</v>
      </c>
      <c r="M10" s="8"/>
      <c r="N10" s="10">
        <v>2</v>
      </c>
      <c r="O10" s="10"/>
      <c r="P10" s="10">
        <v>4</v>
      </c>
      <c r="Q10" s="10"/>
      <c r="R10" s="10"/>
      <c r="S10" s="10">
        <v>2</v>
      </c>
      <c r="T10" s="10"/>
      <c r="U10" s="10">
        <v>3</v>
      </c>
      <c r="V10" s="10"/>
      <c r="W10" s="10">
        <v>2</v>
      </c>
      <c r="X10" s="10"/>
      <c r="Y10" s="10"/>
      <c r="Z10" s="10" t="s">
        <v>42</v>
      </c>
      <c r="AA10" s="10">
        <v>3</v>
      </c>
      <c r="AB10" s="10"/>
      <c r="AC10" s="10">
        <v>3</v>
      </c>
      <c r="AD10" s="10"/>
      <c r="AE10" s="10"/>
      <c r="AF10" s="10"/>
      <c r="AG10" s="10"/>
      <c r="AH10" s="10" t="s">
        <v>42</v>
      </c>
      <c r="AI10" s="10"/>
      <c r="AJ10" s="10"/>
      <c r="AK10" s="10">
        <v>1</v>
      </c>
      <c r="AL10" s="10"/>
      <c r="AM10" s="10">
        <v>2</v>
      </c>
      <c r="AN10" s="8" t="s">
        <v>42</v>
      </c>
      <c r="AO10" s="8">
        <v>4</v>
      </c>
      <c r="AP10" s="8" t="s">
        <v>42</v>
      </c>
      <c r="AQ10" s="8">
        <v>4</v>
      </c>
      <c r="AR10" s="8"/>
      <c r="AS10" s="8"/>
      <c r="AT10" s="8"/>
      <c r="AU10" s="8" t="s">
        <v>42</v>
      </c>
      <c r="AV10" s="9"/>
      <c r="AW10" s="9"/>
    </row>
    <row r="11" spans="1:49" s="3" customFormat="1" ht="16.5" customHeight="1" x14ac:dyDescent="0.15">
      <c r="A11" s="23"/>
      <c r="B11" s="8" t="s">
        <v>48</v>
      </c>
      <c r="C11" s="23"/>
      <c r="D11" s="8">
        <f>E11+I11+L11</f>
        <v>60</v>
      </c>
      <c r="E11" s="10">
        <f t="shared" si="0"/>
        <v>49</v>
      </c>
      <c r="F11" s="11"/>
      <c r="G11" s="10">
        <v>49</v>
      </c>
      <c r="H11" s="10"/>
      <c r="I11" s="10">
        <f>K11</f>
        <v>2</v>
      </c>
      <c r="J11" s="10"/>
      <c r="K11" s="10">
        <v>2</v>
      </c>
      <c r="L11" s="8">
        <f t="shared" si="2"/>
        <v>9</v>
      </c>
      <c r="M11" s="8"/>
      <c r="N11" s="10">
        <v>2</v>
      </c>
      <c r="O11" s="10"/>
      <c r="P11" s="10"/>
      <c r="Q11" s="10"/>
      <c r="R11" s="10"/>
      <c r="S11" s="10">
        <v>2</v>
      </c>
      <c r="T11" s="10"/>
      <c r="U11" s="10">
        <v>3</v>
      </c>
      <c r="V11" s="10"/>
      <c r="W11" s="10">
        <v>2</v>
      </c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8"/>
      <c r="AO11" s="8"/>
      <c r="AP11" s="8"/>
      <c r="AQ11" s="8"/>
      <c r="AR11" s="8"/>
      <c r="AS11" s="8"/>
      <c r="AT11" s="8"/>
      <c r="AU11" s="8"/>
      <c r="AV11" s="9"/>
      <c r="AW11" s="9"/>
    </row>
    <row r="12" spans="1:49" s="3" customFormat="1" ht="16.5" customHeight="1" x14ac:dyDescent="0.15">
      <c r="A12" s="23"/>
      <c r="B12" s="8" t="s">
        <v>49</v>
      </c>
      <c r="C12" s="23"/>
      <c r="D12" s="8">
        <f>E12+L12</f>
        <v>30</v>
      </c>
      <c r="E12" s="10">
        <f t="shared" si="0"/>
        <v>22</v>
      </c>
      <c r="F12" s="11"/>
      <c r="G12" s="10">
        <v>22</v>
      </c>
      <c r="H12" s="10"/>
      <c r="I12" s="10"/>
      <c r="J12" s="10"/>
      <c r="K12" s="10"/>
      <c r="L12" s="8">
        <f t="shared" si="2"/>
        <v>8</v>
      </c>
      <c r="M12" s="8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8"/>
      <c r="AO12" s="8"/>
      <c r="AP12" s="8"/>
      <c r="AQ12" s="8">
        <v>3</v>
      </c>
      <c r="AR12" s="8"/>
      <c r="AS12" s="8">
        <v>2</v>
      </c>
      <c r="AT12" s="8"/>
      <c r="AU12" s="8">
        <v>3</v>
      </c>
      <c r="AV12" s="9"/>
      <c r="AW12" s="9"/>
    </row>
    <row r="13" spans="1:49" s="3" customFormat="1" ht="16.5" customHeight="1" x14ac:dyDescent="0.15">
      <c r="A13" s="23"/>
      <c r="B13" s="8" t="s">
        <v>50</v>
      </c>
      <c r="C13" s="23"/>
      <c r="D13" s="8">
        <f t="shared" ref="D13:D29" si="3">E13+I13+L13</f>
        <v>140</v>
      </c>
      <c r="E13" s="10">
        <f t="shared" si="0"/>
        <v>98</v>
      </c>
      <c r="F13" s="11"/>
      <c r="G13" s="10">
        <v>98</v>
      </c>
      <c r="H13" s="10"/>
      <c r="I13" s="10">
        <f t="shared" si="1"/>
        <v>8</v>
      </c>
      <c r="J13" s="10"/>
      <c r="K13" s="10">
        <v>8</v>
      </c>
      <c r="L13" s="8">
        <f>SUM(M13:AW13)</f>
        <v>34</v>
      </c>
      <c r="M13" s="8"/>
      <c r="N13" s="10">
        <v>3</v>
      </c>
      <c r="O13" s="10"/>
      <c r="P13" s="10">
        <v>4</v>
      </c>
      <c r="Q13" s="10"/>
      <c r="R13" s="10"/>
      <c r="S13" s="10">
        <v>2</v>
      </c>
      <c r="T13" s="10"/>
      <c r="U13" s="10"/>
      <c r="V13" s="10"/>
      <c r="W13" s="10">
        <v>2</v>
      </c>
      <c r="X13" s="10">
        <v>3</v>
      </c>
      <c r="Y13" s="10"/>
      <c r="Z13" s="10"/>
      <c r="AA13" s="10">
        <v>3</v>
      </c>
      <c r="AB13" s="10"/>
      <c r="AC13" s="10">
        <v>3</v>
      </c>
      <c r="AD13" s="10"/>
      <c r="AE13" s="10"/>
      <c r="AF13" s="10">
        <v>3</v>
      </c>
      <c r="AG13" s="10"/>
      <c r="AH13" s="10">
        <v>2</v>
      </c>
      <c r="AI13" s="10"/>
      <c r="AJ13" s="10"/>
      <c r="AK13" s="10">
        <v>3</v>
      </c>
      <c r="AL13" s="10"/>
      <c r="AM13" s="10" t="s">
        <v>42</v>
      </c>
      <c r="AN13" s="8" t="s">
        <v>42</v>
      </c>
      <c r="AO13" s="8">
        <v>2</v>
      </c>
      <c r="AP13" s="8" t="s">
        <v>42</v>
      </c>
      <c r="AQ13" s="8">
        <v>4</v>
      </c>
      <c r="AR13" s="8"/>
      <c r="AS13" s="8"/>
      <c r="AT13" s="8"/>
      <c r="AU13" s="8"/>
      <c r="AV13" s="9"/>
      <c r="AW13" s="9"/>
    </row>
    <row r="14" spans="1:49" s="3" customFormat="1" ht="16.5" customHeight="1" x14ac:dyDescent="0.15">
      <c r="A14" s="23"/>
      <c r="B14" s="8" t="s">
        <v>51</v>
      </c>
      <c r="C14" s="23"/>
      <c r="D14" s="8">
        <f>E14+L14</f>
        <v>140</v>
      </c>
      <c r="E14" s="10">
        <f t="shared" si="0"/>
        <v>90</v>
      </c>
      <c r="F14" s="11"/>
      <c r="G14" s="10">
        <v>90</v>
      </c>
      <c r="H14" s="10"/>
      <c r="I14" s="10" t="s">
        <v>52</v>
      </c>
      <c r="J14" s="10"/>
      <c r="K14" s="10" t="s">
        <v>52</v>
      </c>
      <c r="L14" s="8">
        <f t="shared" si="2"/>
        <v>50</v>
      </c>
      <c r="M14" s="8"/>
      <c r="N14" s="10">
        <v>5</v>
      </c>
      <c r="O14" s="10"/>
      <c r="P14" s="10"/>
      <c r="Q14" s="10"/>
      <c r="R14" s="10"/>
      <c r="S14" s="10">
        <v>5</v>
      </c>
      <c r="T14" s="10"/>
      <c r="U14" s="10"/>
      <c r="V14" s="10"/>
      <c r="W14" s="10">
        <v>5</v>
      </c>
      <c r="X14" s="10">
        <v>4</v>
      </c>
      <c r="Y14" s="10"/>
      <c r="Z14" s="10"/>
      <c r="AA14" s="10">
        <v>5</v>
      </c>
      <c r="AB14" s="10"/>
      <c r="AC14" s="10">
        <v>5</v>
      </c>
      <c r="AD14" s="10"/>
      <c r="AE14" s="10"/>
      <c r="AF14" s="10">
        <v>5</v>
      </c>
      <c r="AG14" s="10"/>
      <c r="AH14" s="10">
        <v>4</v>
      </c>
      <c r="AI14" s="10"/>
      <c r="AJ14" s="10"/>
      <c r="AK14" s="10">
        <v>5</v>
      </c>
      <c r="AL14" s="10"/>
      <c r="AM14" s="10">
        <v>2</v>
      </c>
      <c r="AN14" s="8"/>
      <c r="AO14" s="8"/>
      <c r="AP14" s="8" t="s">
        <v>42</v>
      </c>
      <c r="AQ14" s="8">
        <v>5</v>
      </c>
      <c r="AR14" s="8"/>
      <c r="AS14" s="8"/>
      <c r="AT14" s="8"/>
      <c r="AU14" s="8"/>
      <c r="AV14" s="9"/>
      <c r="AW14" s="9"/>
    </row>
    <row r="15" spans="1:49" s="3" customFormat="1" ht="16.5" customHeight="1" x14ac:dyDescent="0.15">
      <c r="A15" s="23"/>
      <c r="B15" s="8" t="s">
        <v>53</v>
      </c>
      <c r="C15" s="23"/>
      <c r="D15" s="8">
        <f t="shared" si="3"/>
        <v>80</v>
      </c>
      <c r="E15" s="10">
        <f t="shared" si="0"/>
        <v>59</v>
      </c>
      <c r="F15" s="11"/>
      <c r="G15" s="10">
        <v>59</v>
      </c>
      <c r="H15" s="10"/>
      <c r="I15" s="10">
        <f t="shared" si="1"/>
        <v>2</v>
      </c>
      <c r="J15" s="10"/>
      <c r="K15" s="10">
        <v>2</v>
      </c>
      <c r="L15" s="8">
        <f t="shared" si="2"/>
        <v>19</v>
      </c>
      <c r="M15" s="8"/>
      <c r="N15" s="10">
        <v>2</v>
      </c>
      <c r="O15" s="10"/>
      <c r="P15" s="10" t="s">
        <v>42</v>
      </c>
      <c r="Q15" s="10"/>
      <c r="R15" s="10"/>
      <c r="S15" s="10">
        <v>1</v>
      </c>
      <c r="T15" s="10"/>
      <c r="U15" s="10">
        <v>3</v>
      </c>
      <c r="V15" s="10"/>
      <c r="W15" s="10">
        <v>4</v>
      </c>
      <c r="X15" s="10" t="s">
        <v>42</v>
      </c>
      <c r="Y15" s="10"/>
      <c r="Z15" s="10"/>
      <c r="AA15" s="10">
        <v>2</v>
      </c>
      <c r="AB15" s="10"/>
      <c r="AC15" s="10"/>
      <c r="AD15" s="10"/>
      <c r="AE15" s="10"/>
      <c r="AF15" s="10">
        <v>3</v>
      </c>
      <c r="AG15" s="10"/>
      <c r="AH15" s="10">
        <v>2</v>
      </c>
      <c r="AI15" s="10"/>
      <c r="AJ15" s="10"/>
      <c r="AK15" s="10">
        <v>2</v>
      </c>
      <c r="AL15" s="10"/>
      <c r="AM15" s="10"/>
      <c r="AN15" s="8"/>
      <c r="AO15" s="8"/>
      <c r="AP15" s="8"/>
      <c r="AQ15" s="8"/>
      <c r="AR15" s="8"/>
      <c r="AS15" s="8"/>
      <c r="AT15" s="8"/>
      <c r="AU15" s="8"/>
      <c r="AV15" s="9"/>
      <c r="AW15" s="9"/>
    </row>
    <row r="16" spans="1:49" s="3" customFormat="1" ht="16.5" customHeight="1" x14ac:dyDescent="0.15">
      <c r="A16" s="23" t="s">
        <v>54</v>
      </c>
      <c r="B16" s="8" t="s">
        <v>55</v>
      </c>
      <c r="C16" s="23">
        <f>SUM(D16:D18)</f>
        <v>225</v>
      </c>
      <c r="D16" s="8">
        <f>E16+I16+L16</f>
        <v>120</v>
      </c>
      <c r="E16" s="10">
        <f>F16+G16+H16</f>
        <v>71</v>
      </c>
      <c r="F16" s="11"/>
      <c r="G16" s="10">
        <v>71</v>
      </c>
      <c r="H16" s="10"/>
      <c r="I16" s="10">
        <f>J16+K16</f>
        <v>4</v>
      </c>
      <c r="J16" s="10"/>
      <c r="K16" s="10">
        <v>4</v>
      </c>
      <c r="L16" s="8">
        <f>SUM(M16:AW16)</f>
        <v>45</v>
      </c>
      <c r="M16" s="8"/>
      <c r="N16" s="10"/>
      <c r="O16" s="10"/>
      <c r="P16" s="10">
        <v>3</v>
      </c>
      <c r="Q16" s="10"/>
      <c r="R16" s="10"/>
      <c r="S16" s="10">
        <v>3</v>
      </c>
      <c r="T16" s="10"/>
      <c r="U16" s="10">
        <v>4</v>
      </c>
      <c r="V16" s="10" t="s">
        <v>42</v>
      </c>
      <c r="W16" s="10">
        <v>5</v>
      </c>
      <c r="X16" s="10">
        <v>4</v>
      </c>
      <c r="Y16" s="10"/>
      <c r="Z16" s="10"/>
      <c r="AA16" s="10">
        <v>3</v>
      </c>
      <c r="AB16" s="10"/>
      <c r="AC16" s="10">
        <v>3</v>
      </c>
      <c r="AD16" s="10"/>
      <c r="AE16" s="10"/>
      <c r="AF16" s="10">
        <v>5</v>
      </c>
      <c r="AG16" s="10"/>
      <c r="AH16" s="10">
        <v>4</v>
      </c>
      <c r="AI16" s="10"/>
      <c r="AJ16" s="10"/>
      <c r="AK16" s="10">
        <v>4</v>
      </c>
      <c r="AL16" s="10"/>
      <c r="AM16" s="10">
        <v>3</v>
      </c>
      <c r="AN16" s="8"/>
      <c r="AO16" s="8"/>
      <c r="AP16" s="8" t="s">
        <v>42</v>
      </c>
      <c r="AQ16" s="8">
        <v>4</v>
      </c>
      <c r="AR16" s="8"/>
      <c r="AS16" s="8"/>
      <c r="AT16" s="8"/>
      <c r="AU16" s="8"/>
      <c r="AV16" s="9"/>
      <c r="AW16" s="9"/>
    </row>
    <row r="17" spans="1:49" s="3" customFormat="1" ht="16.5" customHeight="1" x14ac:dyDescent="0.15">
      <c r="A17" s="23"/>
      <c r="B17" s="8" t="s">
        <v>56</v>
      </c>
      <c r="C17" s="23"/>
      <c r="D17" s="8">
        <f t="shared" si="3"/>
        <v>65</v>
      </c>
      <c r="E17" s="10">
        <f t="shared" si="0"/>
        <v>50</v>
      </c>
      <c r="F17" s="11"/>
      <c r="G17" s="10">
        <v>50</v>
      </c>
      <c r="H17" s="10"/>
      <c r="I17" s="10">
        <f t="shared" si="1"/>
        <v>2</v>
      </c>
      <c r="J17" s="10"/>
      <c r="K17" s="10">
        <v>2</v>
      </c>
      <c r="L17" s="8">
        <f t="shared" si="2"/>
        <v>13</v>
      </c>
      <c r="M17" s="8"/>
      <c r="N17" s="10"/>
      <c r="O17" s="10"/>
      <c r="P17" s="10"/>
      <c r="Q17" s="10"/>
      <c r="R17" s="10"/>
      <c r="S17" s="10"/>
      <c r="T17" s="10"/>
      <c r="U17" s="10">
        <v>3</v>
      </c>
      <c r="V17" s="10"/>
      <c r="W17" s="10">
        <v>2</v>
      </c>
      <c r="X17" s="10"/>
      <c r="Y17" s="10"/>
      <c r="Z17" s="10"/>
      <c r="AA17" s="10" t="s">
        <v>42</v>
      </c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>
        <v>0</v>
      </c>
      <c r="AN17" s="8" t="s">
        <v>42</v>
      </c>
      <c r="AO17" s="8">
        <v>5</v>
      </c>
      <c r="AP17" s="8" t="s">
        <v>42</v>
      </c>
      <c r="AQ17" s="8">
        <v>3</v>
      </c>
      <c r="AR17" s="8"/>
      <c r="AS17" s="8"/>
      <c r="AT17" s="8"/>
      <c r="AU17" s="8"/>
      <c r="AV17" s="9"/>
      <c r="AW17" s="9"/>
    </row>
    <row r="18" spans="1:49" s="3" customFormat="1" ht="16.5" customHeight="1" x14ac:dyDescent="0.15">
      <c r="A18" s="23"/>
      <c r="B18" s="8" t="s">
        <v>57</v>
      </c>
      <c r="C18" s="23"/>
      <c r="D18" s="8">
        <f>E18+I18+L18</f>
        <v>40</v>
      </c>
      <c r="E18" s="10">
        <f>F18+G18+H18</f>
        <v>22</v>
      </c>
      <c r="F18" s="10"/>
      <c r="G18" s="10">
        <v>22</v>
      </c>
      <c r="H18" s="10"/>
      <c r="I18" s="10">
        <f>J18+K18</f>
        <v>2</v>
      </c>
      <c r="J18" s="10"/>
      <c r="K18" s="10">
        <v>2</v>
      </c>
      <c r="L18" s="8">
        <f>SUM(M18:AW18)</f>
        <v>16</v>
      </c>
      <c r="M18" s="8"/>
      <c r="N18" s="10"/>
      <c r="O18" s="10"/>
      <c r="P18" s="10"/>
      <c r="Q18" s="10"/>
      <c r="R18" s="10"/>
      <c r="S18" s="10">
        <v>0</v>
      </c>
      <c r="T18" s="10"/>
      <c r="U18" s="10"/>
      <c r="V18" s="10"/>
      <c r="W18" s="10">
        <v>2</v>
      </c>
      <c r="X18" s="10" t="s">
        <v>42</v>
      </c>
      <c r="Y18" s="10"/>
      <c r="Z18" s="10"/>
      <c r="AA18" s="10">
        <v>0</v>
      </c>
      <c r="AB18" s="10"/>
      <c r="AC18" s="10"/>
      <c r="AD18" s="10"/>
      <c r="AE18" s="10"/>
      <c r="AF18" s="10">
        <v>3</v>
      </c>
      <c r="AG18" s="10"/>
      <c r="AH18" s="10">
        <v>0</v>
      </c>
      <c r="AI18" s="10"/>
      <c r="AJ18" s="10"/>
      <c r="AK18" s="10"/>
      <c r="AL18" s="10"/>
      <c r="AM18" s="10">
        <v>2</v>
      </c>
      <c r="AN18" s="8" t="s">
        <v>42</v>
      </c>
      <c r="AO18" s="8">
        <v>5</v>
      </c>
      <c r="AP18" s="8"/>
      <c r="AQ18" s="8">
        <v>4</v>
      </c>
      <c r="AR18" s="8"/>
      <c r="AS18" s="8"/>
      <c r="AT18" s="8"/>
      <c r="AU18" s="8"/>
      <c r="AV18" s="9"/>
      <c r="AW18" s="9"/>
    </row>
    <row r="19" spans="1:49" s="3" customFormat="1" ht="16.5" customHeight="1" x14ac:dyDescent="0.15">
      <c r="A19" s="37" t="s">
        <v>58</v>
      </c>
      <c r="B19" s="8" t="s">
        <v>59</v>
      </c>
      <c r="C19" s="37">
        <f>SUM(D19:D33)</f>
        <v>1150</v>
      </c>
      <c r="D19" s="8">
        <f t="shared" si="3"/>
        <v>120</v>
      </c>
      <c r="E19" s="10">
        <f t="shared" si="0"/>
        <v>83</v>
      </c>
      <c r="F19" s="10"/>
      <c r="G19" s="10">
        <v>83</v>
      </c>
      <c r="H19" s="10"/>
      <c r="I19" s="10">
        <f t="shared" si="1"/>
        <v>2</v>
      </c>
      <c r="J19" s="10"/>
      <c r="K19" s="10">
        <v>2</v>
      </c>
      <c r="L19" s="8">
        <f t="shared" si="2"/>
        <v>35</v>
      </c>
      <c r="M19" s="8"/>
      <c r="N19" s="10">
        <v>2</v>
      </c>
      <c r="O19" s="10"/>
      <c r="P19" s="10">
        <v>3</v>
      </c>
      <c r="Q19" s="10"/>
      <c r="R19" s="10"/>
      <c r="S19" s="10">
        <v>2</v>
      </c>
      <c r="T19" s="10"/>
      <c r="U19" s="10">
        <v>2</v>
      </c>
      <c r="V19" s="10"/>
      <c r="W19" s="10">
        <v>2</v>
      </c>
      <c r="X19" s="10">
        <v>2</v>
      </c>
      <c r="Y19" s="10"/>
      <c r="Z19" s="10"/>
      <c r="AA19" s="10">
        <v>2</v>
      </c>
      <c r="AB19" s="10"/>
      <c r="AC19" s="10">
        <v>2</v>
      </c>
      <c r="AD19" s="10"/>
      <c r="AE19" s="10"/>
      <c r="AF19" s="10">
        <v>3</v>
      </c>
      <c r="AG19" s="10"/>
      <c r="AH19" s="10">
        <v>2</v>
      </c>
      <c r="AI19" s="10"/>
      <c r="AJ19" s="10"/>
      <c r="AK19" s="10">
        <v>1</v>
      </c>
      <c r="AL19" s="10"/>
      <c r="AM19" s="10"/>
      <c r="AN19" s="8" t="s">
        <v>42</v>
      </c>
      <c r="AO19" s="8">
        <v>5</v>
      </c>
      <c r="AP19" s="8"/>
      <c r="AQ19" s="8"/>
      <c r="AR19" s="8"/>
      <c r="AS19" s="8">
        <v>2</v>
      </c>
      <c r="AT19" s="8"/>
      <c r="AU19" s="8">
        <v>5</v>
      </c>
      <c r="AV19" s="9"/>
      <c r="AW19" s="9"/>
    </row>
    <row r="20" spans="1:49" s="3" customFormat="1" ht="27" customHeight="1" x14ac:dyDescent="0.15">
      <c r="A20" s="38"/>
      <c r="B20" s="8" t="s">
        <v>60</v>
      </c>
      <c r="C20" s="38"/>
      <c r="D20" s="8">
        <f t="shared" si="3"/>
        <v>60</v>
      </c>
      <c r="E20" s="10">
        <f t="shared" si="0"/>
        <v>60</v>
      </c>
      <c r="F20" s="10"/>
      <c r="G20" s="10">
        <v>60</v>
      </c>
      <c r="H20" s="10"/>
      <c r="I20" s="10"/>
      <c r="J20" s="10"/>
      <c r="K20" s="10"/>
      <c r="L20" s="8">
        <f t="shared" si="2"/>
        <v>0</v>
      </c>
      <c r="M20" s="8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8"/>
      <c r="AO20" s="8"/>
      <c r="AP20" s="8"/>
      <c r="AQ20" s="8"/>
      <c r="AR20" s="8"/>
      <c r="AS20" s="8"/>
      <c r="AT20" s="8"/>
      <c r="AU20" s="8"/>
      <c r="AV20" s="9"/>
      <c r="AW20" s="9"/>
    </row>
    <row r="21" spans="1:49" s="3" customFormat="1" ht="16.5" customHeight="1" x14ac:dyDescent="0.15">
      <c r="A21" s="38"/>
      <c r="B21" s="8" t="s">
        <v>61</v>
      </c>
      <c r="C21" s="38"/>
      <c r="D21" s="8">
        <f t="shared" si="3"/>
        <v>90</v>
      </c>
      <c r="E21" s="10">
        <f t="shared" si="0"/>
        <v>81</v>
      </c>
      <c r="F21" s="10"/>
      <c r="G21" s="10">
        <v>81</v>
      </c>
      <c r="H21" s="10"/>
      <c r="I21" s="10"/>
      <c r="J21" s="10"/>
      <c r="K21" s="10"/>
      <c r="L21" s="8">
        <f t="shared" si="2"/>
        <v>9</v>
      </c>
      <c r="M21" s="8"/>
      <c r="N21" s="10"/>
      <c r="O21" s="10"/>
      <c r="P21" s="10"/>
      <c r="Q21" s="10"/>
      <c r="R21" s="10"/>
      <c r="S21" s="10"/>
      <c r="T21" s="10"/>
      <c r="U21" s="10"/>
      <c r="V21" s="10"/>
      <c r="W21" s="10">
        <v>2</v>
      </c>
      <c r="X21" s="10"/>
      <c r="Y21" s="10"/>
      <c r="Z21" s="10"/>
      <c r="AA21" s="10" t="s">
        <v>42</v>
      </c>
      <c r="AB21" s="10"/>
      <c r="AC21" s="10"/>
      <c r="AD21" s="10"/>
      <c r="AE21" s="10"/>
      <c r="AF21" s="10">
        <v>3</v>
      </c>
      <c r="AG21" s="10"/>
      <c r="AH21" s="10">
        <v>3</v>
      </c>
      <c r="AI21" s="10"/>
      <c r="AJ21" s="10"/>
      <c r="AK21" s="10">
        <v>1</v>
      </c>
      <c r="AL21" s="10"/>
      <c r="AM21" s="10"/>
      <c r="AN21" s="8"/>
      <c r="AO21" s="8"/>
      <c r="AP21" s="8"/>
      <c r="AQ21" s="8"/>
      <c r="AR21" s="8"/>
      <c r="AS21" s="8"/>
      <c r="AT21" s="8"/>
      <c r="AU21" s="8"/>
      <c r="AV21" s="9"/>
      <c r="AW21" s="9"/>
    </row>
    <row r="22" spans="1:49" s="3" customFormat="1" ht="16.5" customHeight="1" x14ac:dyDescent="0.15">
      <c r="A22" s="38"/>
      <c r="B22" s="8" t="s">
        <v>62</v>
      </c>
      <c r="C22" s="38"/>
      <c r="D22" s="8">
        <f t="shared" si="3"/>
        <v>90</v>
      </c>
      <c r="E22" s="10">
        <f t="shared" si="0"/>
        <v>70</v>
      </c>
      <c r="F22" s="10"/>
      <c r="G22" s="10">
        <v>70</v>
      </c>
      <c r="H22" s="10"/>
      <c r="I22" s="10">
        <f t="shared" si="1"/>
        <v>2</v>
      </c>
      <c r="J22" s="10"/>
      <c r="K22" s="10">
        <v>2</v>
      </c>
      <c r="L22" s="8">
        <f t="shared" si="2"/>
        <v>18</v>
      </c>
      <c r="M22" s="8"/>
      <c r="N22" s="10"/>
      <c r="O22" s="10"/>
      <c r="P22" s="10">
        <v>3</v>
      </c>
      <c r="Q22" s="10"/>
      <c r="R22" s="10"/>
      <c r="S22" s="10">
        <v>2</v>
      </c>
      <c r="T22" s="10"/>
      <c r="U22" s="10"/>
      <c r="V22" s="10"/>
      <c r="W22" s="10">
        <v>2</v>
      </c>
      <c r="X22" s="10" t="s">
        <v>42</v>
      </c>
      <c r="Y22" s="10"/>
      <c r="Z22" s="10"/>
      <c r="AA22" s="10">
        <v>3</v>
      </c>
      <c r="AB22" s="10"/>
      <c r="AC22" s="10"/>
      <c r="AD22" s="10"/>
      <c r="AE22" s="10"/>
      <c r="AF22" s="10">
        <v>3</v>
      </c>
      <c r="AG22" s="10"/>
      <c r="AH22" s="10">
        <v>2</v>
      </c>
      <c r="AI22" s="10"/>
      <c r="AJ22" s="10"/>
      <c r="AK22" s="10">
        <v>1</v>
      </c>
      <c r="AL22" s="10"/>
      <c r="AM22" s="10">
        <v>2</v>
      </c>
      <c r="AN22" s="8"/>
      <c r="AO22" s="8"/>
      <c r="AP22" s="8"/>
      <c r="AQ22" s="8"/>
      <c r="AR22" s="8"/>
      <c r="AS22" s="8"/>
      <c r="AT22" s="8"/>
      <c r="AU22" s="8" t="s">
        <v>42</v>
      </c>
      <c r="AV22" s="9"/>
      <c r="AW22" s="9"/>
    </row>
    <row r="23" spans="1:49" s="3" customFormat="1" ht="16.5" customHeight="1" x14ac:dyDescent="0.15">
      <c r="A23" s="38"/>
      <c r="B23" s="8" t="s">
        <v>63</v>
      </c>
      <c r="C23" s="38"/>
      <c r="D23" s="8">
        <f>E23+L23</f>
        <v>60</v>
      </c>
      <c r="E23" s="10">
        <f t="shared" si="0"/>
        <v>60</v>
      </c>
      <c r="F23" s="10"/>
      <c r="G23" s="10">
        <v>60</v>
      </c>
      <c r="H23" s="10"/>
      <c r="I23" s="10" t="s">
        <v>52</v>
      </c>
      <c r="J23" s="10"/>
      <c r="K23" s="10"/>
      <c r="L23" s="8">
        <f t="shared" si="2"/>
        <v>0</v>
      </c>
      <c r="M23" s="8"/>
      <c r="N23" s="10"/>
      <c r="O23" s="10"/>
      <c r="P23" s="10"/>
      <c r="Q23" s="10"/>
      <c r="R23" s="10"/>
      <c r="S23" s="10"/>
      <c r="T23" s="10"/>
      <c r="U23" s="10"/>
      <c r="V23" s="10"/>
      <c r="W23" s="12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8"/>
      <c r="AO23" s="8"/>
      <c r="AP23" s="8"/>
      <c r="AQ23" s="8"/>
      <c r="AR23" s="8"/>
      <c r="AS23" s="8"/>
      <c r="AT23" s="8"/>
      <c r="AU23" s="8"/>
      <c r="AV23" s="9"/>
      <c r="AW23" s="9"/>
    </row>
    <row r="24" spans="1:49" s="3" customFormat="1" ht="16.5" customHeight="1" x14ac:dyDescent="0.15">
      <c r="A24" s="38"/>
      <c r="B24" s="8" t="s">
        <v>64</v>
      </c>
      <c r="C24" s="38"/>
      <c r="D24" s="8">
        <f t="shared" si="3"/>
        <v>60</v>
      </c>
      <c r="E24" s="10">
        <f t="shared" si="0"/>
        <v>50</v>
      </c>
      <c r="F24" s="10"/>
      <c r="G24" s="10">
        <v>50</v>
      </c>
      <c r="H24" s="10"/>
      <c r="I24" s="10">
        <f t="shared" si="1"/>
        <v>2</v>
      </c>
      <c r="J24" s="10"/>
      <c r="K24" s="10">
        <v>2</v>
      </c>
      <c r="L24" s="8">
        <f t="shared" si="2"/>
        <v>8</v>
      </c>
      <c r="M24" s="8"/>
      <c r="N24" s="10"/>
      <c r="O24" s="10"/>
      <c r="P24" s="10"/>
      <c r="Q24" s="10"/>
      <c r="R24" s="10"/>
      <c r="S24" s="10"/>
      <c r="T24" s="10"/>
      <c r="U24" s="10"/>
      <c r="V24" s="10"/>
      <c r="W24" s="10">
        <v>2</v>
      </c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>
        <v>3</v>
      </c>
      <c r="AI24" s="10"/>
      <c r="AJ24" s="10"/>
      <c r="AK24" s="10">
        <v>1</v>
      </c>
      <c r="AL24" s="10"/>
      <c r="AM24" s="10">
        <v>2</v>
      </c>
      <c r="AN24" s="8"/>
      <c r="AO24" s="8"/>
      <c r="AP24" s="8"/>
      <c r="AQ24" s="8"/>
      <c r="AR24" s="8"/>
      <c r="AS24" s="8"/>
      <c r="AT24" s="8"/>
      <c r="AU24" s="8"/>
      <c r="AV24" s="9"/>
      <c r="AW24" s="9"/>
    </row>
    <row r="25" spans="1:49" s="3" customFormat="1" ht="16.5" customHeight="1" x14ac:dyDescent="0.15">
      <c r="A25" s="38"/>
      <c r="B25" s="8" t="s">
        <v>65</v>
      </c>
      <c r="C25" s="38"/>
      <c r="D25" s="8">
        <f t="shared" si="3"/>
        <v>60</v>
      </c>
      <c r="E25" s="10">
        <f t="shared" si="0"/>
        <v>43</v>
      </c>
      <c r="F25" s="10"/>
      <c r="G25" s="10">
        <v>43</v>
      </c>
      <c r="H25" s="10"/>
      <c r="I25" s="10">
        <f t="shared" si="1"/>
        <v>1</v>
      </c>
      <c r="J25" s="10"/>
      <c r="K25" s="10">
        <v>1</v>
      </c>
      <c r="L25" s="8">
        <f t="shared" si="2"/>
        <v>16</v>
      </c>
      <c r="M25" s="8"/>
      <c r="N25" s="10"/>
      <c r="O25" s="10"/>
      <c r="P25" s="10"/>
      <c r="Q25" s="10"/>
      <c r="R25" s="10"/>
      <c r="S25" s="10">
        <v>2</v>
      </c>
      <c r="T25" s="10"/>
      <c r="U25" s="10">
        <v>4</v>
      </c>
      <c r="V25" s="10"/>
      <c r="W25" s="10">
        <v>2</v>
      </c>
      <c r="X25" s="10" t="s">
        <v>42</v>
      </c>
      <c r="Y25" s="10"/>
      <c r="Z25" s="10"/>
      <c r="AA25" s="10">
        <v>3</v>
      </c>
      <c r="AB25" s="10"/>
      <c r="AC25" s="10">
        <v>2</v>
      </c>
      <c r="AD25" s="10"/>
      <c r="AE25" s="10"/>
      <c r="AF25" s="10"/>
      <c r="AG25" s="10"/>
      <c r="AH25" s="10">
        <v>1</v>
      </c>
      <c r="AI25" s="10"/>
      <c r="AJ25" s="10"/>
      <c r="AK25" s="10">
        <v>2</v>
      </c>
      <c r="AL25" s="10"/>
      <c r="AM25" s="10"/>
      <c r="AN25" s="8"/>
      <c r="AO25" s="8"/>
      <c r="AP25" s="8"/>
      <c r="AQ25" s="8"/>
      <c r="AR25" s="8"/>
      <c r="AS25" s="8"/>
      <c r="AT25" s="8"/>
      <c r="AU25" s="8"/>
      <c r="AV25" s="9"/>
      <c r="AW25" s="9"/>
    </row>
    <row r="26" spans="1:49" s="3" customFormat="1" ht="16.5" customHeight="1" x14ac:dyDescent="0.15">
      <c r="A26" s="38"/>
      <c r="B26" s="8" t="s">
        <v>66</v>
      </c>
      <c r="C26" s="38"/>
      <c r="D26" s="8">
        <f>E26+L26</f>
        <v>35</v>
      </c>
      <c r="E26" s="10">
        <f t="shared" si="0"/>
        <v>35</v>
      </c>
      <c r="F26" s="10"/>
      <c r="G26" s="10">
        <v>35</v>
      </c>
      <c r="H26" s="10"/>
      <c r="I26" s="10" t="s">
        <v>52</v>
      </c>
      <c r="J26" s="10"/>
      <c r="K26" s="10"/>
      <c r="L26" s="8">
        <f t="shared" si="2"/>
        <v>0</v>
      </c>
      <c r="M26" s="8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8"/>
      <c r="AO26" s="8"/>
      <c r="AP26" s="8"/>
      <c r="AQ26" s="8"/>
      <c r="AR26" s="8"/>
      <c r="AS26" s="8"/>
      <c r="AT26" s="8"/>
      <c r="AU26" s="8"/>
      <c r="AV26" s="9"/>
      <c r="AW26" s="9"/>
    </row>
    <row r="27" spans="1:49" s="3" customFormat="1" ht="16.5" customHeight="1" x14ac:dyDescent="0.15">
      <c r="A27" s="38"/>
      <c r="B27" s="8" t="s">
        <v>67</v>
      </c>
      <c r="C27" s="38"/>
      <c r="D27" s="8">
        <f t="shared" si="3"/>
        <v>160</v>
      </c>
      <c r="E27" s="10">
        <f t="shared" si="0"/>
        <v>136</v>
      </c>
      <c r="F27" s="10"/>
      <c r="G27" s="10">
        <v>136</v>
      </c>
      <c r="H27" s="10"/>
      <c r="I27" s="10">
        <f t="shared" si="1"/>
        <v>2</v>
      </c>
      <c r="J27" s="10"/>
      <c r="K27" s="10">
        <v>2</v>
      </c>
      <c r="L27" s="8">
        <f t="shared" si="2"/>
        <v>22</v>
      </c>
      <c r="M27" s="8"/>
      <c r="N27" s="10"/>
      <c r="O27" s="10"/>
      <c r="P27" s="10">
        <v>3</v>
      </c>
      <c r="Q27" s="10"/>
      <c r="R27" s="10"/>
      <c r="S27" s="10">
        <v>2</v>
      </c>
      <c r="T27" s="10"/>
      <c r="U27" s="10"/>
      <c r="V27" s="10"/>
      <c r="W27" s="10"/>
      <c r="X27" s="10" t="s">
        <v>42</v>
      </c>
      <c r="Y27" s="10"/>
      <c r="Z27" s="10"/>
      <c r="AA27" s="10" t="s">
        <v>42</v>
      </c>
      <c r="AB27" s="10"/>
      <c r="AC27" s="10">
        <v>3</v>
      </c>
      <c r="AD27" s="10"/>
      <c r="AE27" s="10"/>
      <c r="AF27" s="10">
        <v>2</v>
      </c>
      <c r="AG27" s="10"/>
      <c r="AH27" s="10">
        <v>3</v>
      </c>
      <c r="AI27" s="10"/>
      <c r="AJ27" s="10"/>
      <c r="AK27" s="10">
        <v>2</v>
      </c>
      <c r="AL27" s="10"/>
      <c r="AM27" s="10"/>
      <c r="AN27" s="8"/>
      <c r="AO27" s="8"/>
      <c r="AP27" s="8"/>
      <c r="AQ27" s="8"/>
      <c r="AR27" s="8"/>
      <c r="AS27" s="8">
        <v>2</v>
      </c>
      <c r="AT27" s="8"/>
      <c r="AU27" s="8">
        <v>5</v>
      </c>
      <c r="AV27" s="9"/>
      <c r="AW27" s="9"/>
    </row>
    <row r="28" spans="1:49" s="3" customFormat="1" ht="16.5" customHeight="1" x14ac:dyDescent="0.15">
      <c r="A28" s="38"/>
      <c r="B28" s="8" t="s">
        <v>68</v>
      </c>
      <c r="C28" s="38"/>
      <c r="D28" s="8">
        <f t="shared" si="3"/>
        <v>50</v>
      </c>
      <c r="E28" s="10">
        <f t="shared" si="0"/>
        <v>50</v>
      </c>
      <c r="F28" s="10"/>
      <c r="G28" s="10">
        <v>50</v>
      </c>
      <c r="H28" s="10"/>
      <c r="I28" s="10"/>
      <c r="J28" s="10"/>
      <c r="K28" s="10"/>
      <c r="L28" s="8">
        <f t="shared" si="2"/>
        <v>0</v>
      </c>
      <c r="M28" s="8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8"/>
      <c r="AO28" s="8"/>
      <c r="AP28" s="8"/>
      <c r="AQ28" s="8"/>
      <c r="AR28" s="8"/>
      <c r="AS28" s="8"/>
      <c r="AT28" s="8"/>
      <c r="AU28" s="8"/>
      <c r="AV28" s="9"/>
      <c r="AW28" s="9"/>
    </row>
    <row r="29" spans="1:49" s="3" customFormat="1" ht="16.5" customHeight="1" x14ac:dyDescent="0.15">
      <c r="A29" s="38"/>
      <c r="B29" s="8" t="s">
        <v>69</v>
      </c>
      <c r="C29" s="38"/>
      <c r="D29" s="8">
        <f t="shared" si="3"/>
        <v>70</v>
      </c>
      <c r="E29" s="10">
        <f t="shared" si="0"/>
        <v>60</v>
      </c>
      <c r="F29" s="10"/>
      <c r="G29" s="10">
        <v>60</v>
      </c>
      <c r="H29" s="10"/>
      <c r="I29" s="10"/>
      <c r="J29" s="10"/>
      <c r="K29" s="10"/>
      <c r="L29" s="8">
        <f t="shared" si="2"/>
        <v>10</v>
      </c>
      <c r="M29" s="8"/>
      <c r="N29" s="10"/>
      <c r="O29" s="10"/>
      <c r="P29" s="10"/>
      <c r="Q29" s="10"/>
      <c r="R29" s="10"/>
      <c r="S29" s="10">
        <v>2</v>
      </c>
      <c r="T29" s="10"/>
      <c r="U29" s="10">
        <v>2</v>
      </c>
      <c r="V29" s="10"/>
      <c r="W29" s="10"/>
      <c r="X29" s="10">
        <v>3</v>
      </c>
      <c r="Y29" s="10"/>
      <c r="Z29" s="10"/>
      <c r="AA29" s="10">
        <v>3</v>
      </c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8"/>
      <c r="AO29" s="8"/>
      <c r="AP29" s="8"/>
      <c r="AQ29" s="8"/>
      <c r="AR29" s="8"/>
      <c r="AS29" s="8"/>
      <c r="AT29" s="8"/>
      <c r="AU29" s="8"/>
      <c r="AV29" s="9"/>
      <c r="AW29" s="9"/>
    </row>
    <row r="30" spans="1:49" s="3" customFormat="1" ht="16.5" customHeight="1" x14ac:dyDescent="0.15">
      <c r="A30" s="38"/>
      <c r="B30" s="8" t="s">
        <v>70</v>
      </c>
      <c r="C30" s="38"/>
      <c r="D30" s="8">
        <f>E30+I30+L30</f>
        <v>130</v>
      </c>
      <c r="E30" s="10">
        <f t="shared" si="0"/>
        <v>79</v>
      </c>
      <c r="F30" s="10"/>
      <c r="G30" s="10">
        <v>79</v>
      </c>
      <c r="H30" s="10"/>
      <c r="I30" s="10">
        <f>K30</f>
        <v>2</v>
      </c>
      <c r="J30" s="10"/>
      <c r="K30" s="10">
        <v>2</v>
      </c>
      <c r="L30" s="8">
        <f t="shared" si="2"/>
        <v>49</v>
      </c>
      <c r="M30" s="8"/>
      <c r="N30" s="10">
        <v>3</v>
      </c>
      <c r="O30" s="10"/>
      <c r="P30" s="10"/>
      <c r="Q30" s="10"/>
      <c r="R30" s="10"/>
      <c r="S30" s="10">
        <v>3</v>
      </c>
      <c r="T30" s="10"/>
      <c r="U30" s="10">
        <v>5</v>
      </c>
      <c r="V30" s="10"/>
      <c r="W30" s="10">
        <v>5</v>
      </c>
      <c r="X30" s="10">
        <v>4</v>
      </c>
      <c r="Y30" s="10"/>
      <c r="Z30" s="10"/>
      <c r="AA30" s="10">
        <v>5</v>
      </c>
      <c r="AB30" s="10"/>
      <c r="AC30" s="10">
        <v>4</v>
      </c>
      <c r="AD30" s="10"/>
      <c r="AE30" s="10"/>
      <c r="AF30" s="10">
        <v>4</v>
      </c>
      <c r="AG30" s="10"/>
      <c r="AH30" s="10">
        <v>3</v>
      </c>
      <c r="AI30" s="10"/>
      <c r="AJ30" s="10"/>
      <c r="AK30" s="10">
        <v>2</v>
      </c>
      <c r="AL30" s="10"/>
      <c r="AM30" s="10">
        <v>2</v>
      </c>
      <c r="AN30" s="10" t="s">
        <v>42</v>
      </c>
      <c r="AO30" s="10"/>
      <c r="AP30" s="8"/>
      <c r="AQ30" s="8">
        <v>5</v>
      </c>
      <c r="AR30" s="8"/>
      <c r="AS30" s="8">
        <v>4</v>
      </c>
      <c r="AT30" s="8"/>
      <c r="AU30" s="8" t="s">
        <v>42</v>
      </c>
      <c r="AV30" s="9"/>
      <c r="AW30" s="9"/>
    </row>
    <row r="31" spans="1:49" s="3" customFormat="1" ht="16.5" customHeight="1" x14ac:dyDescent="0.15">
      <c r="A31" s="38"/>
      <c r="B31" s="8" t="s">
        <v>71</v>
      </c>
      <c r="C31" s="38"/>
      <c r="D31" s="8">
        <f>E31+L31</f>
        <v>60</v>
      </c>
      <c r="E31" s="10">
        <f t="shared" si="0"/>
        <v>52</v>
      </c>
      <c r="F31" s="10"/>
      <c r="G31" s="10">
        <v>52</v>
      </c>
      <c r="H31" s="10"/>
      <c r="I31" s="10"/>
      <c r="J31" s="10"/>
      <c r="K31" s="10"/>
      <c r="L31" s="8">
        <f t="shared" si="2"/>
        <v>8</v>
      </c>
      <c r="M31" s="8"/>
      <c r="N31" s="10"/>
      <c r="O31" s="10"/>
      <c r="P31" s="10"/>
      <c r="Q31" s="10"/>
      <c r="R31" s="10"/>
      <c r="S31" s="10">
        <v>2</v>
      </c>
      <c r="T31" s="10"/>
      <c r="U31" s="10"/>
      <c r="V31" s="10"/>
      <c r="W31" s="10">
        <v>2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>
        <v>2</v>
      </c>
      <c r="AI31" s="10"/>
      <c r="AJ31" s="10"/>
      <c r="AK31" s="10">
        <v>2</v>
      </c>
      <c r="AL31" s="10"/>
      <c r="AM31" s="10" t="s">
        <v>42</v>
      </c>
      <c r="AN31" s="10"/>
      <c r="AO31" s="10"/>
      <c r="AP31" s="8"/>
      <c r="AQ31" s="8"/>
      <c r="AR31" s="8"/>
      <c r="AS31" s="8"/>
      <c r="AT31" s="8"/>
      <c r="AU31" s="8"/>
      <c r="AV31" s="9"/>
      <c r="AW31" s="9"/>
    </row>
    <row r="32" spans="1:49" s="3" customFormat="1" ht="16.5" customHeight="1" x14ac:dyDescent="0.15">
      <c r="A32" s="38"/>
      <c r="B32" s="8" t="s">
        <v>72</v>
      </c>
      <c r="C32" s="38"/>
      <c r="D32" s="8">
        <f t="shared" ref="D32:D37" si="4">E32+I32+L32</f>
        <v>40</v>
      </c>
      <c r="E32" s="10">
        <f t="shared" si="0"/>
        <v>28</v>
      </c>
      <c r="F32" s="10"/>
      <c r="G32" s="10">
        <v>28</v>
      </c>
      <c r="H32" s="10"/>
      <c r="I32" s="10"/>
      <c r="J32" s="10"/>
      <c r="K32" s="10"/>
      <c r="L32" s="8">
        <f t="shared" si="2"/>
        <v>12</v>
      </c>
      <c r="M32" s="8"/>
      <c r="N32" s="10"/>
      <c r="O32" s="10"/>
      <c r="P32" s="10"/>
      <c r="Q32" s="10"/>
      <c r="R32" s="10"/>
      <c r="S32" s="10" t="s">
        <v>42</v>
      </c>
      <c r="T32" s="10"/>
      <c r="U32" s="10">
        <v>2</v>
      </c>
      <c r="V32" s="10"/>
      <c r="W32" s="10" t="s">
        <v>42</v>
      </c>
      <c r="X32" s="10" t="s">
        <v>42</v>
      </c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8" t="s">
        <v>42</v>
      </c>
      <c r="AO32" s="8">
        <v>5</v>
      </c>
      <c r="AP32" s="8"/>
      <c r="AQ32" s="8">
        <v>5</v>
      </c>
      <c r="AR32" s="8"/>
      <c r="AS32" s="8"/>
      <c r="AT32" s="8"/>
      <c r="AU32" s="8"/>
      <c r="AV32" s="9"/>
      <c r="AW32" s="9"/>
    </row>
    <row r="33" spans="1:49" s="3" customFormat="1" ht="16.5" customHeight="1" x14ac:dyDescent="0.15">
      <c r="A33" s="39"/>
      <c r="B33" s="8" t="s">
        <v>73</v>
      </c>
      <c r="C33" s="39"/>
      <c r="D33" s="8">
        <f t="shared" si="4"/>
        <v>65</v>
      </c>
      <c r="E33" s="10">
        <f t="shared" si="0"/>
        <v>52</v>
      </c>
      <c r="F33" s="10"/>
      <c r="G33" s="10">
        <v>52</v>
      </c>
      <c r="H33" s="10"/>
      <c r="I33" s="10"/>
      <c r="J33" s="10"/>
      <c r="K33" s="10"/>
      <c r="L33" s="8">
        <f t="shared" si="2"/>
        <v>13</v>
      </c>
      <c r="M33" s="8"/>
      <c r="N33" s="10"/>
      <c r="O33" s="10"/>
      <c r="P33" s="10"/>
      <c r="Q33" s="10"/>
      <c r="R33" s="10"/>
      <c r="S33" s="10">
        <v>2</v>
      </c>
      <c r="T33" s="10"/>
      <c r="U33" s="10">
        <v>3</v>
      </c>
      <c r="V33" s="10"/>
      <c r="W33" s="10">
        <v>3</v>
      </c>
      <c r="X33" s="10">
        <v>3</v>
      </c>
      <c r="Y33" s="10"/>
      <c r="Z33" s="10"/>
      <c r="AA33" s="10"/>
      <c r="AB33" s="10"/>
      <c r="AC33" s="10"/>
      <c r="AD33" s="10"/>
      <c r="AE33" s="10"/>
      <c r="AF33" s="10"/>
      <c r="AG33" s="10"/>
      <c r="AH33" s="10">
        <v>2</v>
      </c>
      <c r="AI33" s="10"/>
      <c r="AJ33" s="10"/>
      <c r="AK33" s="10"/>
      <c r="AL33" s="10"/>
      <c r="AM33" s="10"/>
      <c r="AN33" s="8"/>
      <c r="AO33" s="8"/>
      <c r="AP33" s="8"/>
      <c r="AQ33" s="8"/>
      <c r="AR33" s="8"/>
      <c r="AS33" s="8"/>
      <c r="AT33" s="8"/>
      <c r="AU33" s="8" t="s">
        <v>42</v>
      </c>
      <c r="AV33" s="9"/>
      <c r="AW33" s="9"/>
    </row>
    <row r="34" spans="1:49" s="3" customFormat="1" ht="16.5" customHeight="1" x14ac:dyDescent="0.15">
      <c r="A34" s="37" t="s">
        <v>74</v>
      </c>
      <c r="B34" s="8" t="s">
        <v>75</v>
      </c>
      <c r="C34" s="37">
        <f>SUM(D34:D38)</f>
        <v>455</v>
      </c>
      <c r="D34" s="8">
        <f t="shared" si="4"/>
        <v>230</v>
      </c>
      <c r="E34" s="10">
        <f t="shared" si="0"/>
        <v>176</v>
      </c>
      <c r="F34" s="10">
        <v>100</v>
      </c>
      <c r="G34" s="10">
        <v>76</v>
      </c>
      <c r="H34" s="10"/>
      <c r="I34" s="10">
        <f t="shared" si="1"/>
        <v>2</v>
      </c>
      <c r="J34" s="10">
        <v>2</v>
      </c>
      <c r="K34" s="10"/>
      <c r="L34" s="8">
        <f t="shared" si="2"/>
        <v>52</v>
      </c>
      <c r="M34" s="8">
        <v>2</v>
      </c>
      <c r="N34" s="8"/>
      <c r="O34" s="8"/>
      <c r="P34" s="8">
        <v>2</v>
      </c>
      <c r="Q34" s="8"/>
      <c r="R34" s="8">
        <v>2</v>
      </c>
      <c r="S34" s="8"/>
      <c r="T34" s="8">
        <v>3</v>
      </c>
      <c r="U34" s="8"/>
      <c r="V34" s="8">
        <v>2</v>
      </c>
      <c r="W34" s="8"/>
      <c r="X34" s="8">
        <v>4</v>
      </c>
      <c r="Y34" s="8"/>
      <c r="Z34" s="8">
        <v>3</v>
      </c>
      <c r="AA34" s="8"/>
      <c r="AB34" s="8">
        <v>2</v>
      </c>
      <c r="AC34" s="8"/>
      <c r="AD34" s="8"/>
      <c r="AE34" s="8">
        <v>3</v>
      </c>
      <c r="AF34" s="8"/>
      <c r="AG34" s="8">
        <v>3</v>
      </c>
      <c r="AH34" s="8">
        <v>3</v>
      </c>
      <c r="AI34" s="8"/>
      <c r="AJ34" s="8">
        <v>2</v>
      </c>
      <c r="AK34" s="8"/>
      <c r="AL34" s="8">
        <v>3</v>
      </c>
      <c r="AM34" s="8"/>
      <c r="AN34" s="8"/>
      <c r="AO34" s="8"/>
      <c r="AP34" s="8">
        <v>3</v>
      </c>
      <c r="AQ34" s="8">
        <v>2</v>
      </c>
      <c r="AR34" s="8">
        <v>2</v>
      </c>
      <c r="AS34" s="8">
        <v>2</v>
      </c>
      <c r="AT34" s="8">
        <v>3</v>
      </c>
      <c r="AU34" s="8">
        <v>2</v>
      </c>
      <c r="AV34" s="9">
        <v>2</v>
      </c>
      <c r="AW34" s="9">
        <v>2</v>
      </c>
    </row>
    <row r="35" spans="1:49" s="3" customFormat="1" ht="15.75" customHeight="1" x14ac:dyDescent="0.15">
      <c r="A35" s="38"/>
      <c r="B35" s="8" t="s">
        <v>76</v>
      </c>
      <c r="C35" s="38"/>
      <c r="D35" s="8">
        <f t="shared" si="4"/>
        <v>60</v>
      </c>
      <c r="E35" s="10">
        <f t="shared" si="0"/>
        <v>48</v>
      </c>
      <c r="F35" s="10">
        <v>28</v>
      </c>
      <c r="G35" s="10">
        <v>20</v>
      </c>
      <c r="H35" s="10"/>
      <c r="I35" s="10"/>
      <c r="J35" s="10"/>
      <c r="K35" s="10"/>
      <c r="L35" s="8">
        <f t="shared" si="2"/>
        <v>12</v>
      </c>
      <c r="M35" s="8"/>
      <c r="N35" s="8"/>
      <c r="O35" s="8"/>
      <c r="P35" s="8">
        <v>2</v>
      </c>
      <c r="Q35" s="8"/>
      <c r="R35" s="8">
        <v>2</v>
      </c>
      <c r="S35" s="8"/>
      <c r="T35" s="8"/>
      <c r="U35" s="8"/>
      <c r="V35" s="8"/>
      <c r="W35" s="8"/>
      <c r="X35" s="8">
        <v>2</v>
      </c>
      <c r="Y35" s="8"/>
      <c r="Z35" s="8">
        <v>2</v>
      </c>
      <c r="AA35" s="8"/>
      <c r="AB35" s="8">
        <v>2</v>
      </c>
      <c r="AC35" s="8"/>
      <c r="AD35" s="8"/>
      <c r="AE35" s="8"/>
      <c r="AF35" s="8"/>
      <c r="AG35" s="8">
        <v>1</v>
      </c>
      <c r="AH35" s="8"/>
      <c r="AI35" s="8"/>
      <c r="AJ35" s="8">
        <v>1</v>
      </c>
      <c r="AK35" s="8"/>
      <c r="AL35" s="8"/>
      <c r="AM35" s="8"/>
      <c r="AN35" s="8"/>
      <c r="AO35" s="8"/>
      <c r="AP35" s="8"/>
      <c r="AQ35" s="8"/>
      <c r="AR35" s="8"/>
      <c r="AS35" s="8" t="s">
        <v>42</v>
      </c>
      <c r="AT35" s="8"/>
      <c r="AU35" s="8"/>
      <c r="AV35" s="9"/>
      <c r="AW35" s="9"/>
    </row>
    <row r="36" spans="1:49" s="3" customFormat="1" ht="16.5" customHeight="1" x14ac:dyDescent="0.15">
      <c r="A36" s="38"/>
      <c r="B36" s="8" t="s">
        <v>77</v>
      </c>
      <c r="C36" s="38"/>
      <c r="D36" s="8">
        <f t="shared" si="4"/>
        <v>95</v>
      </c>
      <c r="E36" s="10">
        <f t="shared" si="0"/>
        <v>54</v>
      </c>
      <c r="F36" s="10">
        <v>30</v>
      </c>
      <c r="G36" s="10">
        <v>24</v>
      </c>
      <c r="H36" s="10"/>
      <c r="I36" s="10">
        <f t="shared" si="1"/>
        <v>8</v>
      </c>
      <c r="J36" s="10">
        <v>8</v>
      </c>
      <c r="K36" s="10"/>
      <c r="L36" s="8">
        <f t="shared" si="2"/>
        <v>33</v>
      </c>
      <c r="M36" s="10">
        <v>2</v>
      </c>
      <c r="N36" s="10"/>
      <c r="O36" s="10"/>
      <c r="P36" s="10" t="s">
        <v>42</v>
      </c>
      <c r="Q36" s="10"/>
      <c r="R36" s="10">
        <v>2</v>
      </c>
      <c r="S36" s="10" t="s">
        <v>42</v>
      </c>
      <c r="T36" s="10"/>
      <c r="U36" s="10"/>
      <c r="V36" s="8">
        <v>2</v>
      </c>
      <c r="W36" s="8" t="s">
        <v>42</v>
      </c>
      <c r="X36" s="8">
        <v>2</v>
      </c>
      <c r="Y36" s="8"/>
      <c r="Z36" s="8" t="s">
        <v>42</v>
      </c>
      <c r="AA36" s="8"/>
      <c r="AB36" s="8">
        <v>2</v>
      </c>
      <c r="AC36" s="8">
        <v>2</v>
      </c>
      <c r="AD36" s="8"/>
      <c r="AE36" s="8">
        <v>3</v>
      </c>
      <c r="AF36" s="8"/>
      <c r="AG36" s="8">
        <v>2</v>
      </c>
      <c r="AH36" s="8" t="s">
        <v>42</v>
      </c>
      <c r="AI36" s="8"/>
      <c r="AJ36" s="8" t="s">
        <v>42</v>
      </c>
      <c r="AK36" s="8"/>
      <c r="AL36" s="8">
        <v>2</v>
      </c>
      <c r="AM36" s="8"/>
      <c r="AN36" s="8">
        <v>3</v>
      </c>
      <c r="AO36" s="8">
        <v>2</v>
      </c>
      <c r="AP36" s="8">
        <v>3</v>
      </c>
      <c r="AQ36" s="8">
        <v>2</v>
      </c>
      <c r="AR36" s="8"/>
      <c r="AS36" s="8"/>
      <c r="AT36" s="8"/>
      <c r="AU36" s="8"/>
      <c r="AV36" s="9">
        <v>2</v>
      </c>
      <c r="AW36" s="9">
        <v>2</v>
      </c>
    </row>
    <row r="37" spans="1:49" s="3" customFormat="1" ht="16.5" customHeight="1" x14ac:dyDescent="0.15">
      <c r="A37" s="38"/>
      <c r="B37" s="8" t="s">
        <v>78</v>
      </c>
      <c r="C37" s="38"/>
      <c r="D37" s="8">
        <f t="shared" si="4"/>
        <v>65</v>
      </c>
      <c r="E37" s="10">
        <f t="shared" si="0"/>
        <v>42</v>
      </c>
      <c r="F37" s="10">
        <v>25</v>
      </c>
      <c r="G37" s="10">
        <v>17</v>
      </c>
      <c r="H37" s="10"/>
      <c r="I37" s="10"/>
      <c r="J37" s="10"/>
      <c r="K37" s="10"/>
      <c r="L37" s="8">
        <f t="shared" si="2"/>
        <v>23</v>
      </c>
      <c r="M37" s="10"/>
      <c r="N37" s="10"/>
      <c r="O37" s="10"/>
      <c r="P37" s="10"/>
      <c r="Q37" s="10"/>
      <c r="R37" s="10">
        <v>2</v>
      </c>
      <c r="S37" s="10"/>
      <c r="T37" s="10"/>
      <c r="U37" s="10"/>
      <c r="V37" s="8">
        <v>2</v>
      </c>
      <c r="W37" s="8"/>
      <c r="X37" s="8"/>
      <c r="Y37" s="8"/>
      <c r="Z37" s="8">
        <v>2</v>
      </c>
      <c r="AA37" s="8"/>
      <c r="AB37" s="8"/>
      <c r="AC37" s="8"/>
      <c r="AD37" s="8"/>
      <c r="AE37" s="8"/>
      <c r="AF37" s="8"/>
      <c r="AG37" s="8">
        <v>2</v>
      </c>
      <c r="AH37" s="8" t="s">
        <v>42</v>
      </c>
      <c r="AI37" s="8"/>
      <c r="AJ37" s="8" t="s">
        <v>42</v>
      </c>
      <c r="AK37" s="8"/>
      <c r="AL37" s="8"/>
      <c r="AM37" s="8"/>
      <c r="AN37" s="8">
        <v>2</v>
      </c>
      <c r="AO37" s="8">
        <v>2</v>
      </c>
      <c r="AP37" s="8"/>
      <c r="AQ37" s="8"/>
      <c r="AR37" s="8">
        <v>2</v>
      </c>
      <c r="AS37" s="8">
        <v>4</v>
      </c>
      <c r="AT37" s="8">
        <v>3</v>
      </c>
      <c r="AU37" s="8">
        <v>2</v>
      </c>
      <c r="AV37" s="9"/>
      <c r="AW37" s="9"/>
    </row>
    <row r="38" spans="1:49" s="3" customFormat="1" ht="16.5" customHeight="1" x14ac:dyDescent="0.15">
      <c r="A38" s="38"/>
      <c r="B38" s="8" t="s">
        <v>79</v>
      </c>
      <c r="C38" s="38"/>
      <c r="D38" s="8">
        <v>5</v>
      </c>
      <c r="E38" s="10" t="s">
        <v>42</v>
      </c>
      <c r="F38" s="10"/>
      <c r="G38" s="10"/>
      <c r="H38" s="10"/>
      <c r="I38" s="10"/>
      <c r="J38" s="10"/>
      <c r="K38" s="10"/>
      <c r="L38" s="8">
        <f t="shared" si="2"/>
        <v>0</v>
      </c>
      <c r="M38" s="10"/>
      <c r="N38" s="10"/>
      <c r="O38" s="10"/>
      <c r="P38" s="10"/>
      <c r="Q38" s="10"/>
      <c r="R38" s="10"/>
      <c r="S38" s="10"/>
      <c r="T38" s="10"/>
      <c r="U38" s="10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9"/>
      <c r="AW38" s="9"/>
    </row>
    <row r="39" spans="1:49" s="3" customFormat="1" ht="16.5" customHeight="1" x14ac:dyDescent="0.15">
      <c r="A39" s="37" t="s">
        <v>80</v>
      </c>
      <c r="B39" s="8" t="s">
        <v>81</v>
      </c>
      <c r="C39" s="37">
        <f>SUM(D39:D45)</f>
        <v>536</v>
      </c>
      <c r="D39" s="8">
        <f t="shared" ref="D39:D71" si="5">E39+I39+L39</f>
        <v>95</v>
      </c>
      <c r="E39" s="10">
        <f t="shared" si="0"/>
        <v>78</v>
      </c>
      <c r="F39" s="8">
        <v>43</v>
      </c>
      <c r="G39" s="8">
        <v>35</v>
      </c>
      <c r="H39" s="8"/>
      <c r="I39" s="10">
        <f>J39</f>
        <v>2</v>
      </c>
      <c r="J39" s="10">
        <v>2</v>
      </c>
      <c r="K39" s="10" t="s">
        <v>52</v>
      </c>
      <c r="L39" s="8">
        <f t="shared" si="2"/>
        <v>15</v>
      </c>
      <c r="M39" s="8" t="s">
        <v>42</v>
      </c>
      <c r="N39" s="8">
        <v>1</v>
      </c>
      <c r="O39" s="8"/>
      <c r="P39" s="8" t="s">
        <v>42</v>
      </c>
      <c r="Q39" s="8"/>
      <c r="R39" s="8" t="s">
        <v>42</v>
      </c>
      <c r="S39" s="8" t="s">
        <v>42</v>
      </c>
      <c r="T39" s="8" t="s">
        <v>42</v>
      </c>
      <c r="U39" s="8">
        <v>2</v>
      </c>
      <c r="V39" s="8" t="s">
        <v>42</v>
      </c>
      <c r="W39" s="8">
        <v>2</v>
      </c>
      <c r="X39" s="8" t="s">
        <v>42</v>
      </c>
      <c r="Y39" s="8"/>
      <c r="Z39" s="8">
        <v>2</v>
      </c>
      <c r="AA39" s="8" t="s">
        <v>42</v>
      </c>
      <c r="AB39" s="8" t="s">
        <v>42</v>
      </c>
      <c r="AC39" s="8">
        <v>2</v>
      </c>
      <c r="AD39" s="8"/>
      <c r="AE39" s="8" t="s">
        <v>42</v>
      </c>
      <c r="AF39" s="8"/>
      <c r="AG39" s="8">
        <v>1</v>
      </c>
      <c r="AH39" s="8" t="s">
        <v>42</v>
      </c>
      <c r="AI39" s="8"/>
      <c r="AJ39" s="8">
        <v>1</v>
      </c>
      <c r="AK39" s="8" t="s">
        <v>42</v>
      </c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9">
        <v>2</v>
      </c>
      <c r="AW39" s="9">
        <v>2</v>
      </c>
    </row>
    <row r="40" spans="1:49" s="3" customFormat="1" ht="17.25" customHeight="1" x14ac:dyDescent="0.15">
      <c r="A40" s="38"/>
      <c r="B40" s="8" t="s">
        <v>82</v>
      </c>
      <c r="C40" s="38"/>
      <c r="D40" s="8">
        <f t="shared" si="5"/>
        <v>131</v>
      </c>
      <c r="E40" s="10">
        <f t="shared" si="0"/>
        <v>112</v>
      </c>
      <c r="F40" s="8">
        <v>52</v>
      </c>
      <c r="G40" s="8">
        <v>60</v>
      </c>
      <c r="H40" s="8"/>
      <c r="I40" s="10"/>
      <c r="J40" s="10"/>
      <c r="K40" s="10"/>
      <c r="L40" s="8">
        <f t="shared" si="2"/>
        <v>19</v>
      </c>
      <c r="M40" s="8" t="s">
        <v>42</v>
      </c>
      <c r="N40" s="8">
        <v>2</v>
      </c>
      <c r="O40" s="8"/>
      <c r="P40" s="8">
        <v>2</v>
      </c>
      <c r="Q40" s="8"/>
      <c r="R40" s="8"/>
      <c r="S40" s="8">
        <v>2</v>
      </c>
      <c r="T40" s="8"/>
      <c r="U40" s="8"/>
      <c r="V40" s="8">
        <v>2</v>
      </c>
      <c r="W40" s="8" t="s">
        <v>42</v>
      </c>
      <c r="X40" s="8"/>
      <c r="Y40" s="8"/>
      <c r="Z40" s="8"/>
      <c r="AA40" s="8">
        <v>2</v>
      </c>
      <c r="AB40" s="8" t="s">
        <v>42</v>
      </c>
      <c r="AC40" s="8"/>
      <c r="AD40" s="8"/>
      <c r="AE40" s="8" t="s">
        <v>42</v>
      </c>
      <c r="AF40" s="8">
        <v>3</v>
      </c>
      <c r="AG40" s="8"/>
      <c r="AH40" s="8">
        <v>3</v>
      </c>
      <c r="AI40" s="8"/>
      <c r="AJ40" s="8"/>
      <c r="AK40" s="8">
        <v>1</v>
      </c>
      <c r="AL40" s="8"/>
      <c r="AM40" s="8"/>
      <c r="AN40" s="8"/>
      <c r="AO40" s="8"/>
      <c r="AP40" s="8"/>
      <c r="AQ40" s="8"/>
      <c r="AR40" s="8">
        <v>2</v>
      </c>
      <c r="AS40" s="8"/>
      <c r="AT40" s="8"/>
      <c r="AU40" s="8"/>
      <c r="AV40" s="9"/>
      <c r="AW40" s="9"/>
    </row>
    <row r="41" spans="1:49" s="3" customFormat="1" ht="16.5" customHeight="1" x14ac:dyDescent="0.15">
      <c r="A41" s="38"/>
      <c r="B41" s="8" t="s">
        <v>83</v>
      </c>
      <c r="C41" s="38"/>
      <c r="D41" s="8">
        <f t="shared" si="5"/>
        <v>50</v>
      </c>
      <c r="E41" s="10">
        <f t="shared" si="0"/>
        <v>32</v>
      </c>
      <c r="F41" s="8">
        <v>15</v>
      </c>
      <c r="G41" s="8">
        <v>17</v>
      </c>
      <c r="H41" s="8"/>
      <c r="I41" s="10"/>
      <c r="J41" s="10"/>
      <c r="K41" s="10"/>
      <c r="L41" s="8">
        <f t="shared" si="2"/>
        <v>18</v>
      </c>
      <c r="M41" s="8">
        <v>3</v>
      </c>
      <c r="N41" s="8"/>
      <c r="O41" s="8"/>
      <c r="P41" s="8">
        <v>2</v>
      </c>
      <c r="Q41" s="8"/>
      <c r="R41" s="8" t="s">
        <v>42</v>
      </c>
      <c r="S41" s="8" t="s">
        <v>42</v>
      </c>
      <c r="T41" s="8">
        <v>2</v>
      </c>
      <c r="U41" s="8"/>
      <c r="V41" s="8" t="s">
        <v>42</v>
      </c>
      <c r="W41" s="8" t="s">
        <v>42</v>
      </c>
      <c r="X41" s="8">
        <v>3</v>
      </c>
      <c r="Y41" s="8"/>
      <c r="Z41" s="8" t="s">
        <v>42</v>
      </c>
      <c r="AA41" s="8" t="s">
        <v>42</v>
      </c>
      <c r="AB41" s="8">
        <v>1</v>
      </c>
      <c r="AC41" s="8"/>
      <c r="AD41" s="8"/>
      <c r="AE41" s="8">
        <v>3</v>
      </c>
      <c r="AF41" s="8"/>
      <c r="AG41" s="8" t="s">
        <v>42</v>
      </c>
      <c r="AH41" s="8" t="s">
        <v>42</v>
      </c>
      <c r="AI41" s="8"/>
      <c r="AJ41" s="8" t="s">
        <v>42</v>
      </c>
      <c r="AK41" s="8" t="s">
        <v>42</v>
      </c>
      <c r="AL41" s="8" t="s">
        <v>42</v>
      </c>
      <c r="AM41" s="8" t="s">
        <v>42</v>
      </c>
      <c r="AN41" s="8"/>
      <c r="AO41" s="8"/>
      <c r="AP41" s="8">
        <v>2</v>
      </c>
      <c r="AQ41" s="8">
        <v>2</v>
      </c>
      <c r="AR41" s="8" t="s">
        <v>42</v>
      </c>
      <c r="AS41" s="8"/>
      <c r="AT41" s="8"/>
      <c r="AU41" s="8"/>
      <c r="AV41" s="9"/>
      <c r="AW41" s="9"/>
    </row>
    <row r="42" spans="1:49" s="3" customFormat="1" ht="16.5" customHeight="1" x14ac:dyDescent="0.15">
      <c r="A42" s="38"/>
      <c r="B42" s="8" t="s">
        <v>84</v>
      </c>
      <c r="C42" s="38"/>
      <c r="D42" s="8">
        <f t="shared" si="5"/>
        <v>85</v>
      </c>
      <c r="E42" s="10">
        <f t="shared" si="0"/>
        <v>68</v>
      </c>
      <c r="F42" s="8">
        <v>33</v>
      </c>
      <c r="G42" s="8">
        <v>35</v>
      </c>
      <c r="H42" s="8"/>
      <c r="I42" s="10">
        <f>J42</f>
        <v>2</v>
      </c>
      <c r="J42" s="10">
        <v>2</v>
      </c>
      <c r="K42" s="10"/>
      <c r="L42" s="8">
        <f t="shared" si="2"/>
        <v>15</v>
      </c>
      <c r="M42" s="8"/>
      <c r="N42" s="8"/>
      <c r="O42" s="8"/>
      <c r="P42" s="8"/>
      <c r="Q42" s="8"/>
      <c r="R42" s="8">
        <v>2</v>
      </c>
      <c r="S42" s="8"/>
      <c r="T42" s="8"/>
      <c r="U42" s="8"/>
      <c r="V42" s="8"/>
      <c r="W42" s="8">
        <v>2</v>
      </c>
      <c r="X42" s="8"/>
      <c r="Y42" s="8"/>
      <c r="Z42" s="8"/>
      <c r="AA42" s="8"/>
      <c r="AB42" s="8"/>
      <c r="AC42" s="8"/>
      <c r="AD42" s="8"/>
      <c r="AE42" s="8"/>
      <c r="AF42" s="8"/>
      <c r="AG42" s="8">
        <v>2</v>
      </c>
      <c r="AH42" s="8"/>
      <c r="AI42" s="8"/>
      <c r="AJ42" s="8">
        <v>2</v>
      </c>
      <c r="AK42" s="8">
        <v>2</v>
      </c>
      <c r="AL42" s="8">
        <v>1</v>
      </c>
      <c r="AM42" s="8">
        <v>2</v>
      </c>
      <c r="AN42" s="8"/>
      <c r="AO42" s="8"/>
      <c r="AP42" s="8" t="s">
        <v>42</v>
      </c>
      <c r="AQ42" s="8"/>
      <c r="AR42" s="8">
        <v>2</v>
      </c>
      <c r="AS42" s="8"/>
      <c r="AT42" s="8"/>
      <c r="AU42" s="8"/>
      <c r="AV42" s="9"/>
      <c r="AW42" s="9"/>
    </row>
    <row r="43" spans="1:49" s="3" customFormat="1" ht="16.5" customHeight="1" x14ac:dyDescent="0.15">
      <c r="A43" s="38"/>
      <c r="B43" s="8" t="s">
        <v>85</v>
      </c>
      <c r="C43" s="38"/>
      <c r="D43" s="8">
        <f t="shared" si="5"/>
        <v>45</v>
      </c>
      <c r="E43" s="10">
        <f t="shared" si="0"/>
        <v>31</v>
      </c>
      <c r="F43" s="8">
        <v>14</v>
      </c>
      <c r="G43" s="8">
        <v>17</v>
      </c>
      <c r="H43" s="8"/>
      <c r="I43" s="10"/>
      <c r="J43" s="10"/>
      <c r="K43" s="10"/>
      <c r="L43" s="8">
        <f t="shared" si="2"/>
        <v>14</v>
      </c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>
        <v>3</v>
      </c>
      <c r="AO43" s="8"/>
      <c r="AP43" s="8">
        <v>2</v>
      </c>
      <c r="AQ43" s="8"/>
      <c r="AR43" s="8"/>
      <c r="AS43" s="8">
        <v>2</v>
      </c>
      <c r="AT43" s="8">
        <v>3</v>
      </c>
      <c r="AU43" s="8"/>
      <c r="AV43" s="9">
        <v>2</v>
      </c>
      <c r="AW43" s="9">
        <v>2</v>
      </c>
    </row>
    <row r="44" spans="1:49" s="3" customFormat="1" ht="16.5" customHeight="1" x14ac:dyDescent="0.15">
      <c r="A44" s="38"/>
      <c r="B44" s="8" t="s">
        <v>86</v>
      </c>
      <c r="C44" s="38"/>
      <c r="D44" s="8">
        <f t="shared" si="5"/>
        <v>70</v>
      </c>
      <c r="E44" s="10">
        <f t="shared" si="0"/>
        <v>54</v>
      </c>
      <c r="F44" s="8">
        <v>25</v>
      </c>
      <c r="G44" s="8">
        <v>29</v>
      </c>
      <c r="H44" s="8"/>
      <c r="I44" s="10">
        <f>J44</f>
        <v>2</v>
      </c>
      <c r="J44" s="10">
        <v>2</v>
      </c>
      <c r="K44" s="10"/>
      <c r="L44" s="8">
        <f t="shared" si="2"/>
        <v>14</v>
      </c>
      <c r="M44" s="8"/>
      <c r="N44" s="8"/>
      <c r="O44" s="8"/>
      <c r="P44" s="8">
        <v>2</v>
      </c>
      <c r="Q44" s="8"/>
      <c r="R44" s="8"/>
      <c r="S44" s="8"/>
      <c r="T44" s="8" t="s">
        <v>42</v>
      </c>
      <c r="U44" s="8">
        <v>2</v>
      </c>
      <c r="V44" s="8"/>
      <c r="W44" s="8">
        <v>3</v>
      </c>
      <c r="X44" s="8"/>
      <c r="Y44" s="8"/>
      <c r="Z44" s="8"/>
      <c r="AA44" s="8" t="s">
        <v>42</v>
      </c>
      <c r="AB44" s="8" t="s">
        <v>42</v>
      </c>
      <c r="AC44" s="8">
        <v>2</v>
      </c>
      <c r="AD44" s="8"/>
      <c r="AE44" s="8" t="s">
        <v>42</v>
      </c>
      <c r="AF44" s="8">
        <v>2</v>
      </c>
      <c r="AG44" s="8"/>
      <c r="AH44" s="8"/>
      <c r="AI44" s="8"/>
      <c r="AJ44" s="8"/>
      <c r="AK44" s="8" t="s">
        <v>42</v>
      </c>
      <c r="AL44" s="8"/>
      <c r="AM44" s="8"/>
      <c r="AN44" s="8"/>
      <c r="AO44" s="8">
        <v>3</v>
      </c>
      <c r="AP44" s="8"/>
      <c r="AQ44" s="8"/>
      <c r="AR44" s="8"/>
      <c r="AS44" s="8"/>
      <c r="AT44" s="8"/>
      <c r="AU44" s="8"/>
      <c r="AV44" s="9"/>
      <c r="AW44" s="9"/>
    </row>
    <row r="45" spans="1:49" s="3" customFormat="1" ht="16.5" customHeight="1" x14ac:dyDescent="0.15">
      <c r="A45" s="39"/>
      <c r="B45" s="8" t="s">
        <v>87</v>
      </c>
      <c r="C45" s="39"/>
      <c r="D45" s="8">
        <f t="shared" si="5"/>
        <v>60</v>
      </c>
      <c r="E45" s="10">
        <f t="shared" si="0"/>
        <v>46</v>
      </c>
      <c r="F45" s="8">
        <v>18</v>
      </c>
      <c r="G45" s="8">
        <v>28</v>
      </c>
      <c r="H45" s="8"/>
      <c r="I45" s="10">
        <f>J45</f>
        <v>2</v>
      </c>
      <c r="J45" s="10">
        <v>2</v>
      </c>
      <c r="K45" s="10"/>
      <c r="L45" s="8">
        <f t="shared" si="2"/>
        <v>12</v>
      </c>
      <c r="M45" s="8"/>
      <c r="N45" s="8"/>
      <c r="O45" s="8"/>
      <c r="P45" s="8"/>
      <c r="Q45" s="8"/>
      <c r="R45" s="8"/>
      <c r="S45" s="8"/>
      <c r="T45" s="8"/>
      <c r="U45" s="8"/>
      <c r="V45" s="8"/>
      <c r="W45" s="8">
        <v>3</v>
      </c>
      <c r="X45" s="8"/>
      <c r="Y45" s="8"/>
      <c r="Z45" s="8"/>
      <c r="AA45" s="8">
        <v>3</v>
      </c>
      <c r="AB45" s="8"/>
      <c r="AC45" s="8"/>
      <c r="AD45" s="8"/>
      <c r="AE45" s="8"/>
      <c r="AF45" s="8">
        <v>2</v>
      </c>
      <c r="AG45" s="8"/>
      <c r="AH45" s="8"/>
      <c r="AI45" s="8"/>
      <c r="AJ45" s="8"/>
      <c r="AK45" s="8"/>
      <c r="AL45" s="8"/>
      <c r="AM45" s="8"/>
      <c r="AN45" s="8"/>
      <c r="AO45" s="8"/>
      <c r="AP45" s="8">
        <v>2</v>
      </c>
      <c r="AQ45" s="8"/>
      <c r="AR45" s="8"/>
      <c r="AS45" s="8"/>
      <c r="AT45" s="8">
        <v>2</v>
      </c>
      <c r="AU45" s="8"/>
      <c r="AV45" s="9"/>
      <c r="AW45" s="9"/>
    </row>
    <row r="46" spans="1:49" s="3" customFormat="1" ht="16.5" customHeight="1" x14ac:dyDescent="0.15">
      <c r="A46" s="37" t="s">
        <v>88</v>
      </c>
      <c r="B46" s="8" t="s">
        <v>89</v>
      </c>
      <c r="C46" s="37">
        <f>SUM(D46:D50)</f>
        <v>225</v>
      </c>
      <c r="D46" s="8">
        <f t="shared" si="5"/>
        <v>55</v>
      </c>
      <c r="E46" s="10">
        <f t="shared" si="0"/>
        <v>44</v>
      </c>
      <c r="F46" s="10">
        <v>34</v>
      </c>
      <c r="G46" s="10">
        <v>10</v>
      </c>
      <c r="H46" s="10"/>
      <c r="I46" s="10">
        <f>J46</f>
        <v>2</v>
      </c>
      <c r="J46" s="10">
        <v>2</v>
      </c>
      <c r="K46" s="10"/>
      <c r="L46" s="8">
        <f t="shared" si="2"/>
        <v>9</v>
      </c>
      <c r="M46" s="10">
        <v>2</v>
      </c>
      <c r="N46" s="10"/>
      <c r="O46" s="10"/>
      <c r="P46" s="10">
        <v>1</v>
      </c>
      <c r="Q46" s="10"/>
      <c r="R46" s="10">
        <v>2</v>
      </c>
      <c r="S46" s="10" t="s">
        <v>42</v>
      </c>
      <c r="T46" s="10" t="s">
        <v>42</v>
      </c>
      <c r="U46" s="10"/>
      <c r="V46" s="10">
        <v>1</v>
      </c>
      <c r="W46" s="10" t="s">
        <v>42</v>
      </c>
      <c r="X46" s="10" t="s">
        <v>42</v>
      </c>
      <c r="Y46" s="10"/>
      <c r="Z46" s="10" t="s">
        <v>42</v>
      </c>
      <c r="AA46" s="10" t="s">
        <v>42</v>
      </c>
      <c r="AB46" s="10" t="s">
        <v>42</v>
      </c>
      <c r="AC46" s="10"/>
      <c r="AD46" s="10"/>
      <c r="AE46" s="10" t="s">
        <v>42</v>
      </c>
      <c r="AF46" s="10"/>
      <c r="AG46" s="10">
        <v>1</v>
      </c>
      <c r="AH46" s="10" t="s">
        <v>42</v>
      </c>
      <c r="AI46" s="10"/>
      <c r="AJ46" s="10">
        <v>1</v>
      </c>
      <c r="AK46" s="10" t="s">
        <v>42</v>
      </c>
      <c r="AL46" s="10">
        <v>1</v>
      </c>
      <c r="AM46" s="10" t="s">
        <v>42</v>
      </c>
      <c r="AN46" s="8"/>
      <c r="AO46" s="8"/>
      <c r="AP46" s="8"/>
      <c r="AQ46" s="8"/>
      <c r="AR46" s="8"/>
      <c r="AS46" s="8"/>
      <c r="AT46" s="8"/>
      <c r="AU46" s="8"/>
      <c r="AV46" s="9"/>
      <c r="AW46" s="9"/>
    </row>
    <row r="47" spans="1:49" s="3" customFormat="1" ht="16.5" customHeight="1" x14ac:dyDescent="0.15">
      <c r="A47" s="38"/>
      <c r="B47" s="8" t="s">
        <v>90</v>
      </c>
      <c r="C47" s="38"/>
      <c r="D47" s="8">
        <f t="shared" si="5"/>
        <v>45</v>
      </c>
      <c r="E47" s="10">
        <f t="shared" si="0"/>
        <v>36</v>
      </c>
      <c r="F47" s="10">
        <v>20</v>
      </c>
      <c r="G47" s="10">
        <v>16</v>
      </c>
      <c r="H47" s="10"/>
      <c r="I47" s="10"/>
      <c r="J47" s="10"/>
      <c r="K47" s="10"/>
      <c r="L47" s="8">
        <f t="shared" si="2"/>
        <v>9</v>
      </c>
      <c r="M47" s="10">
        <v>1</v>
      </c>
      <c r="N47" s="10"/>
      <c r="O47" s="10"/>
      <c r="P47" s="10">
        <v>1</v>
      </c>
      <c r="Q47" s="10"/>
      <c r="R47" s="10">
        <v>1</v>
      </c>
      <c r="S47" s="10"/>
      <c r="T47" s="10">
        <v>1</v>
      </c>
      <c r="U47" s="10"/>
      <c r="V47" s="10">
        <v>1</v>
      </c>
      <c r="W47" s="10"/>
      <c r="X47" s="10"/>
      <c r="Y47" s="10"/>
      <c r="Z47" s="10">
        <v>2</v>
      </c>
      <c r="AA47" s="10"/>
      <c r="AB47" s="10">
        <v>1</v>
      </c>
      <c r="AC47" s="10"/>
      <c r="AD47" s="10"/>
      <c r="AE47" s="10">
        <v>1</v>
      </c>
      <c r="AF47" s="10"/>
      <c r="AG47" s="10"/>
      <c r="AH47" s="10"/>
      <c r="AI47" s="10"/>
      <c r="AJ47" s="10"/>
      <c r="AK47" s="10"/>
      <c r="AL47" s="10"/>
      <c r="AM47" s="10"/>
      <c r="AN47" s="8"/>
      <c r="AO47" s="8"/>
      <c r="AP47" s="8"/>
      <c r="AQ47" s="8"/>
      <c r="AR47" s="8"/>
      <c r="AS47" s="8"/>
      <c r="AT47" s="8"/>
      <c r="AU47" s="8"/>
      <c r="AV47" s="9"/>
      <c r="AW47" s="9"/>
    </row>
    <row r="48" spans="1:49" s="3" customFormat="1" ht="16.5" customHeight="1" x14ac:dyDescent="0.15">
      <c r="A48" s="38"/>
      <c r="B48" s="8" t="s">
        <v>91</v>
      </c>
      <c r="C48" s="38"/>
      <c r="D48" s="8">
        <f t="shared" si="5"/>
        <v>55</v>
      </c>
      <c r="E48" s="10">
        <f t="shared" si="0"/>
        <v>44</v>
      </c>
      <c r="F48" s="10">
        <v>32</v>
      </c>
      <c r="G48" s="10">
        <v>12</v>
      </c>
      <c r="H48" s="10"/>
      <c r="I48" s="10">
        <f>J48</f>
        <v>3</v>
      </c>
      <c r="J48" s="10">
        <v>3</v>
      </c>
      <c r="K48" s="10"/>
      <c r="L48" s="8">
        <f t="shared" si="2"/>
        <v>8</v>
      </c>
      <c r="M48" s="10" t="s">
        <v>42</v>
      </c>
      <c r="N48" s="10"/>
      <c r="O48" s="10"/>
      <c r="P48" s="10">
        <v>1</v>
      </c>
      <c r="Q48" s="10"/>
      <c r="R48" s="10" t="s">
        <v>42</v>
      </c>
      <c r="S48" s="10"/>
      <c r="T48" s="10">
        <v>1</v>
      </c>
      <c r="U48" s="10"/>
      <c r="V48" s="10" t="s">
        <v>42</v>
      </c>
      <c r="W48" s="10"/>
      <c r="X48" s="10" t="s">
        <v>42</v>
      </c>
      <c r="Y48" s="10"/>
      <c r="Z48" s="10">
        <v>1</v>
      </c>
      <c r="AA48" s="10"/>
      <c r="AB48" s="10">
        <v>1</v>
      </c>
      <c r="AC48" s="10"/>
      <c r="AD48" s="10"/>
      <c r="AE48" s="10">
        <v>1</v>
      </c>
      <c r="AF48" s="10"/>
      <c r="AG48" s="10">
        <v>1</v>
      </c>
      <c r="AH48" s="10"/>
      <c r="AI48" s="10"/>
      <c r="AJ48" s="10">
        <v>1</v>
      </c>
      <c r="AK48" s="10"/>
      <c r="AL48" s="10">
        <v>1</v>
      </c>
      <c r="AM48" s="10"/>
      <c r="AN48" s="8"/>
      <c r="AO48" s="8"/>
      <c r="AP48" s="8"/>
      <c r="AQ48" s="8"/>
      <c r="AR48" s="8"/>
      <c r="AS48" s="8"/>
      <c r="AT48" s="8"/>
      <c r="AU48" s="8"/>
      <c r="AV48" s="9"/>
      <c r="AW48" s="9"/>
    </row>
    <row r="49" spans="1:49" s="3" customFormat="1" ht="16.5" customHeight="1" x14ac:dyDescent="0.15">
      <c r="A49" s="38"/>
      <c r="B49" s="8" t="s">
        <v>92</v>
      </c>
      <c r="C49" s="38"/>
      <c r="D49" s="8">
        <f t="shared" si="5"/>
        <v>35</v>
      </c>
      <c r="E49" s="10">
        <f t="shared" si="0"/>
        <v>28</v>
      </c>
      <c r="F49" s="10">
        <v>10</v>
      </c>
      <c r="G49" s="10">
        <v>18</v>
      </c>
      <c r="H49" s="10"/>
      <c r="I49" s="10">
        <f>J49</f>
        <v>3</v>
      </c>
      <c r="J49" s="10">
        <v>3</v>
      </c>
      <c r="K49" s="10"/>
      <c r="L49" s="8">
        <f t="shared" si="2"/>
        <v>4</v>
      </c>
      <c r="M49" s="10" t="s">
        <v>42</v>
      </c>
      <c r="N49" s="10" t="s">
        <v>42</v>
      </c>
      <c r="O49" s="10"/>
      <c r="P49" s="10"/>
      <c r="Q49" s="10"/>
      <c r="R49" s="10"/>
      <c r="S49" s="10">
        <v>2</v>
      </c>
      <c r="T49" s="10"/>
      <c r="U49" s="10"/>
      <c r="V49" s="10"/>
      <c r="W49" s="10">
        <v>2</v>
      </c>
      <c r="X49" s="10" t="s">
        <v>42</v>
      </c>
      <c r="Y49" s="10"/>
      <c r="Z49" s="10"/>
      <c r="AA49" s="10" t="s">
        <v>42</v>
      </c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8"/>
      <c r="AO49" s="8"/>
      <c r="AP49" s="8">
        <v>0</v>
      </c>
      <c r="AQ49" s="8"/>
      <c r="AR49" s="8"/>
      <c r="AS49" s="8"/>
      <c r="AT49" s="8"/>
      <c r="AU49" s="8"/>
      <c r="AV49" s="9"/>
      <c r="AW49" s="9"/>
    </row>
    <row r="50" spans="1:49" s="3" customFormat="1" ht="16.5" customHeight="1" x14ac:dyDescent="0.15">
      <c r="A50" s="39"/>
      <c r="B50" s="8" t="s">
        <v>93</v>
      </c>
      <c r="C50" s="39"/>
      <c r="D50" s="8">
        <f t="shared" si="5"/>
        <v>35</v>
      </c>
      <c r="E50" s="10">
        <f t="shared" si="0"/>
        <v>31</v>
      </c>
      <c r="F50" s="10">
        <v>10</v>
      </c>
      <c r="G50" s="10">
        <v>21</v>
      </c>
      <c r="H50" s="10"/>
      <c r="I50" s="10"/>
      <c r="J50" s="10"/>
      <c r="K50" s="10"/>
      <c r="L50" s="8">
        <f t="shared" si="2"/>
        <v>4</v>
      </c>
      <c r="M50" s="10"/>
      <c r="N50" s="10">
        <v>1</v>
      </c>
      <c r="O50" s="10"/>
      <c r="P50" s="10"/>
      <c r="Q50" s="10"/>
      <c r="R50" s="10"/>
      <c r="S50" s="10"/>
      <c r="T50" s="10"/>
      <c r="U50" s="10"/>
      <c r="V50" s="10"/>
      <c r="W50" s="10"/>
      <c r="X50" s="10">
        <v>3</v>
      </c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8"/>
      <c r="AO50" s="8"/>
      <c r="AP50" s="8"/>
      <c r="AQ50" s="8"/>
      <c r="AR50" s="8"/>
      <c r="AS50" s="8"/>
      <c r="AT50" s="8"/>
      <c r="AU50" s="8"/>
      <c r="AV50" s="9"/>
      <c r="AW50" s="9"/>
    </row>
    <row r="51" spans="1:49" s="3" customFormat="1" ht="16.5" customHeight="1" x14ac:dyDescent="0.15">
      <c r="A51" s="23" t="s">
        <v>94</v>
      </c>
      <c r="B51" s="8" t="s">
        <v>95</v>
      </c>
      <c r="C51" s="23">
        <f>SUM(D51:D56)</f>
        <v>245</v>
      </c>
      <c r="D51" s="8">
        <f t="shared" si="5"/>
        <v>50</v>
      </c>
      <c r="E51" s="10">
        <f t="shared" si="0"/>
        <v>42</v>
      </c>
      <c r="F51" s="10"/>
      <c r="G51" s="10"/>
      <c r="H51" s="10">
        <v>42</v>
      </c>
      <c r="I51" s="10"/>
      <c r="J51" s="10"/>
      <c r="K51" s="10"/>
      <c r="L51" s="8">
        <f t="shared" si="2"/>
        <v>8</v>
      </c>
      <c r="M51" s="8"/>
      <c r="N51" s="10"/>
      <c r="O51" s="10">
        <v>2</v>
      </c>
      <c r="P51" s="13"/>
      <c r="Q51" s="10">
        <v>3</v>
      </c>
      <c r="R51" s="20" t="s">
        <v>42</v>
      </c>
      <c r="S51" s="20"/>
      <c r="T51" s="10"/>
      <c r="U51" s="10"/>
      <c r="V51" s="20" t="s">
        <v>42</v>
      </c>
      <c r="W51" s="20"/>
      <c r="X51" s="13"/>
      <c r="Y51" s="10">
        <v>1</v>
      </c>
      <c r="Z51" s="10" t="s">
        <v>42</v>
      </c>
      <c r="AA51" s="10"/>
      <c r="AB51" s="8"/>
      <c r="AC51" s="10"/>
      <c r="AD51" s="10">
        <v>1</v>
      </c>
      <c r="AE51" s="10"/>
      <c r="AF51" s="10"/>
      <c r="AG51" s="13"/>
      <c r="AH51" s="10"/>
      <c r="AI51" s="10">
        <v>1</v>
      </c>
      <c r="AJ51" s="23" t="s">
        <v>42</v>
      </c>
      <c r="AK51" s="23"/>
      <c r="AL51" s="10"/>
      <c r="AM51" s="10"/>
      <c r="AN51" s="8"/>
      <c r="AO51" s="8"/>
      <c r="AP51" s="8"/>
      <c r="AQ51" s="8"/>
      <c r="AR51" s="8"/>
      <c r="AS51" s="8"/>
      <c r="AT51" s="8"/>
      <c r="AU51" s="8"/>
      <c r="AV51" s="9"/>
      <c r="AW51" s="9"/>
    </row>
    <row r="52" spans="1:49" s="3" customFormat="1" ht="16.5" customHeight="1" x14ac:dyDescent="0.15">
      <c r="A52" s="23"/>
      <c r="B52" s="8" t="s">
        <v>96</v>
      </c>
      <c r="C52" s="23"/>
      <c r="D52" s="8">
        <f t="shared" si="5"/>
        <v>55</v>
      </c>
      <c r="E52" s="10">
        <f t="shared" si="0"/>
        <v>42</v>
      </c>
      <c r="F52" s="10"/>
      <c r="G52" s="10"/>
      <c r="H52" s="10">
        <v>42</v>
      </c>
      <c r="I52" s="10"/>
      <c r="J52" s="10"/>
      <c r="K52" s="10"/>
      <c r="L52" s="8">
        <f t="shared" si="2"/>
        <v>13</v>
      </c>
      <c r="M52" s="8"/>
      <c r="N52" s="10"/>
      <c r="O52" s="10">
        <v>3</v>
      </c>
      <c r="P52" s="13"/>
      <c r="Q52" s="10">
        <v>4</v>
      </c>
      <c r="R52" s="10"/>
      <c r="S52" s="10"/>
      <c r="T52" s="10"/>
      <c r="U52" s="10"/>
      <c r="V52" s="10"/>
      <c r="W52" s="10"/>
      <c r="X52" s="13"/>
      <c r="Y52" s="10">
        <v>1</v>
      </c>
      <c r="Z52" s="10"/>
      <c r="AA52" s="10"/>
      <c r="AB52" s="8"/>
      <c r="AC52" s="10"/>
      <c r="AD52" s="10">
        <v>4</v>
      </c>
      <c r="AE52" s="10"/>
      <c r="AF52" s="10"/>
      <c r="AG52" s="13"/>
      <c r="AH52" s="10"/>
      <c r="AI52" s="10">
        <v>1</v>
      </c>
      <c r="AJ52" s="8"/>
      <c r="AK52" s="8"/>
      <c r="AL52" s="10"/>
      <c r="AM52" s="10"/>
      <c r="AN52" s="8"/>
      <c r="AO52" s="8"/>
      <c r="AP52" s="8"/>
      <c r="AQ52" s="8"/>
      <c r="AR52" s="8"/>
      <c r="AS52" s="8"/>
      <c r="AT52" s="8"/>
      <c r="AU52" s="8"/>
      <c r="AV52" s="9"/>
      <c r="AW52" s="9"/>
    </row>
    <row r="53" spans="1:49" s="3" customFormat="1" ht="16.5" customHeight="1" x14ac:dyDescent="0.15">
      <c r="A53" s="23"/>
      <c r="B53" s="8" t="s">
        <v>97</v>
      </c>
      <c r="C53" s="23"/>
      <c r="D53" s="8">
        <f t="shared" si="5"/>
        <v>50</v>
      </c>
      <c r="E53" s="10">
        <f t="shared" si="0"/>
        <v>37</v>
      </c>
      <c r="F53" s="10"/>
      <c r="G53" s="10"/>
      <c r="H53" s="10">
        <v>37</v>
      </c>
      <c r="I53" s="10"/>
      <c r="J53" s="10"/>
      <c r="K53" s="10"/>
      <c r="L53" s="8">
        <f t="shared" si="2"/>
        <v>13</v>
      </c>
      <c r="M53" s="8"/>
      <c r="N53" s="10"/>
      <c r="O53" s="10">
        <v>3</v>
      </c>
      <c r="P53" s="13"/>
      <c r="Q53" s="10">
        <v>3</v>
      </c>
      <c r="R53" s="10"/>
      <c r="S53" s="10"/>
      <c r="T53" s="10"/>
      <c r="U53" s="10"/>
      <c r="V53" s="10"/>
      <c r="W53" s="10"/>
      <c r="X53" s="13"/>
      <c r="Y53" s="10">
        <v>2</v>
      </c>
      <c r="Z53" s="10"/>
      <c r="AA53" s="10"/>
      <c r="AB53" s="8"/>
      <c r="AC53" s="10"/>
      <c r="AD53" s="10">
        <v>3</v>
      </c>
      <c r="AE53" s="10"/>
      <c r="AF53" s="10"/>
      <c r="AG53" s="13"/>
      <c r="AH53" s="10"/>
      <c r="AI53" s="10">
        <v>2</v>
      </c>
      <c r="AJ53" s="8"/>
      <c r="AK53" s="8"/>
      <c r="AL53" s="10"/>
      <c r="AM53" s="10"/>
      <c r="AN53" s="8"/>
      <c r="AO53" s="8"/>
      <c r="AP53" s="8"/>
      <c r="AQ53" s="8"/>
      <c r="AR53" s="8"/>
      <c r="AS53" s="8"/>
      <c r="AT53" s="8"/>
      <c r="AU53" s="8"/>
      <c r="AV53" s="9"/>
      <c r="AW53" s="9"/>
    </row>
    <row r="54" spans="1:49" s="3" customFormat="1" ht="16.5" customHeight="1" x14ac:dyDescent="0.15">
      <c r="A54" s="23"/>
      <c r="B54" s="8" t="s">
        <v>98</v>
      </c>
      <c r="C54" s="23"/>
      <c r="D54" s="8">
        <f t="shared" si="5"/>
        <v>30</v>
      </c>
      <c r="E54" s="10">
        <f t="shared" si="0"/>
        <v>22</v>
      </c>
      <c r="F54" s="10"/>
      <c r="G54" s="10"/>
      <c r="H54" s="10">
        <v>22</v>
      </c>
      <c r="I54" s="10"/>
      <c r="J54" s="10"/>
      <c r="K54" s="10"/>
      <c r="L54" s="8">
        <f t="shared" si="2"/>
        <v>8</v>
      </c>
      <c r="M54" s="8"/>
      <c r="N54" s="10"/>
      <c r="O54" s="10">
        <v>2</v>
      </c>
      <c r="P54" s="13"/>
      <c r="Q54" s="10">
        <v>2</v>
      </c>
      <c r="R54" s="10"/>
      <c r="S54" s="10"/>
      <c r="T54" s="10"/>
      <c r="U54" s="10"/>
      <c r="V54" s="10"/>
      <c r="W54" s="10"/>
      <c r="X54" s="13"/>
      <c r="Y54" s="10">
        <v>2</v>
      </c>
      <c r="Z54" s="10"/>
      <c r="AA54" s="10"/>
      <c r="AB54" s="8"/>
      <c r="AC54" s="10"/>
      <c r="AD54" s="10">
        <v>1</v>
      </c>
      <c r="AE54" s="10"/>
      <c r="AF54" s="10"/>
      <c r="AG54" s="13"/>
      <c r="AH54" s="10"/>
      <c r="AI54" s="10">
        <v>1</v>
      </c>
      <c r="AJ54" s="8"/>
      <c r="AK54" s="8"/>
      <c r="AL54" s="10"/>
      <c r="AM54" s="10"/>
      <c r="AN54" s="8"/>
      <c r="AO54" s="8"/>
      <c r="AP54" s="8"/>
      <c r="AQ54" s="8"/>
      <c r="AR54" s="8"/>
      <c r="AS54" s="8"/>
      <c r="AT54" s="8"/>
      <c r="AU54" s="8"/>
      <c r="AV54" s="9"/>
      <c r="AW54" s="9"/>
    </row>
    <row r="55" spans="1:49" s="3" customFormat="1" ht="16.5" customHeight="1" x14ac:dyDescent="0.15">
      <c r="A55" s="23"/>
      <c r="B55" s="8" t="s">
        <v>99</v>
      </c>
      <c r="C55" s="23"/>
      <c r="D55" s="8">
        <f t="shared" si="5"/>
        <v>30</v>
      </c>
      <c r="E55" s="10">
        <f t="shared" si="0"/>
        <v>22</v>
      </c>
      <c r="F55" s="10"/>
      <c r="G55" s="10"/>
      <c r="H55" s="10">
        <v>22</v>
      </c>
      <c r="I55" s="10"/>
      <c r="J55" s="10"/>
      <c r="K55" s="10"/>
      <c r="L55" s="8">
        <f t="shared" si="2"/>
        <v>8</v>
      </c>
      <c r="M55" s="8"/>
      <c r="N55" s="10"/>
      <c r="O55" s="10">
        <v>2</v>
      </c>
      <c r="P55" s="13"/>
      <c r="Q55" s="10">
        <v>3</v>
      </c>
      <c r="R55" s="10"/>
      <c r="S55" s="10"/>
      <c r="T55" s="10"/>
      <c r="U55" s="10"/>
      <c r="V55" s="10"/>
      <c r="W55" s="10"/>
      <c r="X55" s="13"/>
      <c r="Y55" s="10">
        <v>1</v>
      </c>
      <c r="Z55" s="10"/>
      <c r="AA55" s="10"/>
      <c r="AB55" s="8"/>
      <c r="AC55" s="10"/>
      <c r="AD55" s="10">
        <v>1</v>
      </c>
      <c r="AE55" s="10"/>
      <c r="AF55" s="10"/>
      <c r="AG55" s="13"/>
      <c r="AH55" s="10"/>
      <c r="AI55" s="10">
        <v>1</v>
      </c>
      <c r="AJ55" s="8"/>
      <c r="AK55" s="8"/>
      <c r="AL55" s="10"/>
      <c r="AM55" s="10"/>
      <c r="AN55" s="8"/>
      <c r="AO55" s="8"/>
      <c r="AP55" s="8"/>
      <c r="AQ55" s="8"/>
      <c r="AR55" s="8"/>
      <c r="AS55" s="8"/>
      <c r="AT55" s="8"/>
      <c r="AU55" s="8"/>
      <c r="AV55" s="9"/>
      <c r="AW55" s="9"/>
    </row>
    <row r="56" spans="1:49" s="3" customFormat="1" ht="16.5" customHeight="1" x14ac:dyDescent="0.15">
      <c r="A56" s="23"/>
      <c r="B56" s="8" t="s">
        <v>100</v>
      </c>
      <c r="C56" s="23"/>
      <c r="D56" s="8">
        <f t="shared" si="5"/>
        <v>30</v>
      </c>
      <c r="E56" s="10">
        <f t="shared" si="0"/>
        <v>22</v>
      </c>
      <c r="F56" s="10"/>
      <c r="G56" s="10"/>
      <c r="H56" s="10">
        <v>22</v>
      </c>
      <c r="I56" s="10"/>
      <c r="J56" s="10"/>
      <c r="K56" s="10"/>
      <c r="L56" s="8">
        <f t="shared" si="2"/>
        <v>8</v>
      </c>
      <c r="M56" s="8"/>
      <c r="N56" s="10"/>
      <c r="O56" s="10">
        <v>2</v>
      </c>
      <c r="P56" s="13"/>
      <c r="Q56" s="10">
        <v>3</v>
      </c>
      <c r="R56" s="10"/>
      <c r="S56" s="10"/>
      <c r="T56" s="10"/>
      <c r="U56" s="10"/>
      <c r="V56" s="10"/>
      <c r="W56" s="10"/>
      <c r="X56" s="13"/>
      <c r="Y56" s="10">
        <v>1</v>
      </c>
      <c r="Z56" s="10"/>
      <c r="AA56" s="10"/>
      <c r="AB56" s="8"/>
      <c r="AC56" s="10"/>
      <c r="AD56" s="10">
        <v>1</v>
      </c>
      <c r="AE56" s="10"/>
      <c r="AF56" s="10"/>
      <c r="AG56" s="13"/>
      <c r="AH56" s="10"/>
      <c r="AI56" s="10">
        <v>1</v>
      </c>
      <c r="AJ56" s="8"/>
      <c r="AK56" s="8"/>
      <c r="AL56" s="10"/>
      <c r="AM56" s="10"/>
      <c r="AN56" s="8"/>
      <c r="AO56" s="8"/>
      <c r="AP56" s="8"/>
      <c r="AQ56" s="8"/>
      <c r="AR56" s="8"/>
      <c r="AS56" s="8"/>
      <c r="AT56" s="8"/>
      <c r="AU56" s="8"/>
      <c r="AV56" s="9"/>
      <c r="AW56" s="9"/>
    </row>
    <row r="57" spans="1:49" s="3" customFormat="1" ht="36.75" customHeight="1" x14ac:dyDescent="0.15">
      <c r="A57" s="14" t="s">
        <v>101</v>
      </c>
      <c r="B57" s="8" t="s">
        <v>102</v>
      </c>
      <c r="C57" s="15">
        <f>D57</f>
        <v>30</v>
      </c>
      <c r="D57" s="8">
        <f t="shared" si="5"/>
        <v>30</v>
      </c>
      <c r="E57" s="10">
        <f t="shared" si="0"/>
        <v>25</v>
      </c>
      <c r="F57" s="10"/>
      <c r="G57" s="10">
        <v>25</v>
      </c>
      <c r="H57" s="10"/>
      <c r="I57" s="10"/>
      <c r="J57" s="10"/>
      <c r="K57" s="10"/>
      <c r="L57" s="8">
        <f t="shared" si="2"/>
        <v>5</v>
      </c>
      <c r="M57" s="8"/>
      <c r="N57" s="10">
        <v>2</v>
      </c>
      <c r="O57" s="10"/>
      <c r="P57" s="10"/>
      <c r="Q57" s="10"/>
      <c r="R57" s="10"/>
      <c r="S57" s="10">
        <v>1</v>
      </c>
      <c r="T57" s="10"/>
      <c r="U57" s="10"/>
      <c r="V57" s="10"/>
      <c r="W57" s="10" t="s">
        <v>42</v>
      </c>
      <c r="X57" s="10"/>
      <c r="Y57" s="10"/>
      <c r="Z57" s="10"/>
      <c r="AA57" s="10">
        <v>2</v>
      </c>
      <c r="AB57" s="10"/>
      <c r="AC57" s="10"/>
      <c r="AD57" s="10"/>
      <c r="AE57" s="10"/>
      <c r="AF57" s="10"/>
      <c r="AG57" s="10"/>
      <c r="AH57" s="10" t="s">
        <v>42</v>
      </c>
      <c r="AI57" s="10"/>
      <c r="AJ57" s="8"/>
      <c r="AK57" s="8"/>
      <c r="AL57" s="10"/>
      <c r="AM57" s="10"/>
      <c r="AN57" s="8"/>
      <c r="AO57" s="8"/>
      <c r="AP57" s="8"/>
      <c r="AQ57" s="8"/>
      <c r="AR57" s="8"/>
      <c r="AS57" s="8"/>
      <c r="AT57" s="8"/>
      <c r="AU57" s="8"/>
      <c r="AV57" s="9"/>
      <c r="AW57" s="9"/>
    </row>
    <row r="58" spans="1:49" s="3" customFormat="1" ht="16.5" customHeight="1" x14ac:dyDescent="0.15">
      <c r="A58" s="31" t="s">
        <v>103</v>
      </c>
      <c r="B58" s="16" t="s">
        <v>104</v>
      </c>
      <c r="C58" s="37">
        <f>SUM(D58:D71)</f>
        <v>760</v>
      </c>
      <c r="D58" s="8">
        <f t="shared" si="5"/>
        <v>60</v>
      </c>
      <c r="E58" s="10">
        <f t="shared" si="0"/>
        <v>54</v>
      </c>
      <c r="F58" s="10"/>
      <c r="G58" s="10">
        <v>54</v>
      </c>
      <c r="H58" s="10"/>
      <c r="I58" s="10"/>
      <c r="J58" s="10"/>
      <c r="K58" s="10"/>
      <c r="L58" s="8">
        <f t="shared" si="2"/>
        <v>6</v>
      </c>
      <c r="M58" s="8"/>
      <c r="N58" s="8"/>
      <c r="O58" s="8"/>
      <c r="P58" s="8"/>
      <c r="Q58" s="8"/>
      <c r="R58" s="8"/>
      <c r="S58" s="8" t="s">
        <v>42</v>
      </c>
      <c r="T58" s="8"/>
      <c r="U58" s="8"/>
      <c r="V58" s="8"/>
      <c r="W58" s="8" t="s">
        <v>42</v>
      </c>
      <c r="X58" s="8">
        <v>3</v>
      </c>
      <c r="Y58" s="8"/>
      <c r="Z58" s="8"/>
      <c r="AA58" s="8">
        <v>2</v>
      </c>
      <c r="AB58" s="8"/>
      <c r="AC58" s="8"/>
      <c r="AD58" s="8"/>
      <c r="AE58" s="8"/>
      <c r="AF58" s="8"/>
      <c r="AG58" s="8"/>
      <c r="AH58" s="8"/>
      <c r="AI58" s="8"/>
      <c r="AJ58" s="8"/>
      <c r="AK58" s="8">
        <v>1</v>
      </c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9"/>
      <c r="AW58" s="9"/>
    </row>
    <row r="59" spans="1:49" s="3" customFormat="1" ht="16.5" customHeight="1" x14ac:dyDescent="0.15">
      <c r="A59" s="43"/>
      <c r="B59" s="8" t="s">
        <v>105</v>
      </c>
      <c r="C59" s="38"/>
      <c r="D59" s="8">
        <f t="shared" si="5"/>
        <v>90</v>
      </c>
      <c r="E59" s="10">
        <f t="shared" si="0"/>
        <v>80</v>
      </c>
      <c r="F59" s="10"/>
      <c r="G59" s="10">
        <v>80</v>
      </c>
      <c r="H59" s="10"/>
      <c r="I59" s="10"/>
      <c r="J59" s="10"/>
      <c r="K59" s="10"/>
      <c r="L59" s="8">
        <f t="shared" si="2"/>
        <v>10</v>
      </c>
      <c r="M59" s="8"/>
      <c r="N59" s="8">
        <v>1</v>
      </c>
      <c r="O59" s="8"/>
      <c r="P59" s="8">
        <v>3</v>
      </c>
      <c r="Q59" s="8"/>
      <c r="R59" s="8"/>
      <c r="S59" s="8">
        <v>1</v>
      </c>
      <c r="T59" s="8"/>
      <c r="U59" s="8"/>
      <c r="V59" s="8"/>
      <c r="W59" s="8" t="s">
        <v>42</v>
      </c>
      <c r="X59" s="8">
        <v>1</v>
      </c>
      <c r="Y59" s="8"/>
      <c r="Z59" s="8"/>
      <c r="AA59" s="8">
        <v>1</v>
      </c>
      <c r="AB59" s="8" t="s">
        <v>42</v>
      </c>
      <c r="AC59" s="8">
        <v>1</v>
      </c>
      <c r="AD59" s="8"/>
      <c r="AE59" s="8"/>
      <c r="AF59" s="8"/>
      <c r="AG59" s="8"/>
      <c r="AH59" s="8">
        <v>2</v>
      </c>
      <c r="AI59" s="8"/>
      <c r="AJ59" s="8"/>
      <c r="AK59" s="8" t="s">
        <v>42</v>
      </c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9"/>
      <c r="AW59" s="9"/>
    </row>
    <row r="60" spans="1:49" s="3" customFormat="1" ht="16.5" customHeight="1" x14ac:dyDescent="0.15">
      <c r="A60" s="43"/>
      <c r="B60" s="8" t="s">
        <v>106</v>
      </c>
      <c r="C60" s="38"/>
      <c r="D60" s="8">
        <f t="shared" si="5"/>
        <v>30</v>
      </c>
      <c r="E60" s="10">
        <f t="shared" si="0"/>
        <v>25</v>
      </c>
      <c r="F60" s="10"/>
      <c r="G60" s="10">
        <v>25</v>
      </c>
      <c r="H60" s="10"/>
      <c r="I60" s="10"/>
      <c r="J60" s="10"/>
      <c r="K60" s="10"/>
      <c r="L60" s="8">
        <f t="shared" si="2"/>
        <v>5</v>
      </c>
      <c r="M60" s="8"/>
      <c r="N60" s="8"/>
      <c r="O60" s="8"/>
      <c r="P60" s="8"/>
      <c r="Q60" s="8"/>
      <c r="R60" s="8"/>
      <c r="S60" s="8"/>
      <c r="T60" s="8"/>
      <c r="U60" s="8"/>
      <c r="V60" s="8"/>
      <c r="W60" s="8">
        <v>2</v>
      </c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>
        <v>2</v>
      </c>
      <c r="AI60" s="8"/>
      <c r="AJ60" s="8"/>
      <c r="AK60" s="8">
        <v>1</v>
      </c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9"/>
      <c r="AW60" s="9"/>
    </row>
    <row r="61" spans="1:49" s="3" customFormat="1" ht="16.5" customHeight="1" x14ac:dyDescent="0.15">
      <c r="A61" s="43"/>
      <c r="B61" s="8" t="s">
        <v>1</v>
      </c>
      <c r="C61" s="38"/>
      <c r="D61" s="8">
        <f t="shared" si="5"/>
        <v>51</v>
      </c>
      <c r="E61" s="10">
        <f t="shared" si="0"/>
        <v>40</v>
      </c>
      <c r="F61" s="10"/>
      <c r="G61" s="10">
        <v>40</v>
      </c>
      <c r="H61" s="10"/>
      <c r="I61" s="10"/>
      <c r="J61" s="10"/>
      <c r="K61" s="10"/>
      <c r="L61" s="8">
        <f t="shared" si="2"/>
        <v>11</v>
      </c>
      <c r="M61" s="8"/>
      <c r="N61" s="8">
        <v>2</v>
      </c>
      <c r="O61" s="8"/>
      <c r="P61" s="8">
        <v>2</v>
      </c>
      <c r="Q61" s="8"/>
      <c r="R61" s="8"/>
      <c r="S61" s="8">
        <v>2</v>
      </c>
      <c r="T61" s="8"/>
      <c r="U61" s="8"/>
      <c r="V61" s="8"/>
      <c r="W61" s="8" t="s">
        <v>42</v>
      </c>
      <c r="X61" s="8">
        <v>1</v>
      </c>
      <c r="Y61" s="8"/>
      <c r="Z61" s="8"/>
      <c r="AA61" s="8" t="s">
        <v>42</v>
      </c>
      <c r="AB61" s="8" t="s">
        <v>42</v>
      </c>
      <c r="AC61" s="8">
        <v>2</v>
      </c>
      <c r="AD61" s="8"/>
      <c r="AE61" s="8"/>
      <c r="AF61" s="8"/>
      <c r="AG61" s="8"/>
      <c r="AH61" s="8"/>
      <c r="AI61" s="8"/>
      <c r="AJ61" s="8"/>
      <c r="AK61" s="8">
        <v>2</v>
      </c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9"/>
      <c r="AW61" s="9"/>
    </row>
    <row r="62" spans="1:49" s="3" customFormat="1" ht="16.5" customHeight="1" x14ac:dyDescent="0.15">
      <c r="A62" s="43"/>
      <c r="B62" s="8" t="s">
        <v>107</v>
      </c>
      <c r="C62" s="38"/>
      <c r="D62" s="8">
        <f t="shared" si="5"/>
        <v>30</v>
      </c>
      <c r="E62" s="10">
        <f t="shared" si="0"/>
        <v>27</v>
      </c>
      <c r="F62" s="10"/>
      <c r="G62" s="10">
        <v>27</v>
      </c>
      <c r="H62" s="10"/>
      <c r="I62" s="10"/>
      <c r="J62" s="10"/>
      <c r="K62" s="10"/>
      <c r="L62" s="8">
        <f t="shared" si="2"/>
        <v>3</v>
      </c>
      <c r="M62" s="8"/>
      <c r="N62" s="8"/>
      <c r="O62" s="8"/>
      <c r="P62" s="8"/>
      <c r="Q62" s="8"/>
      <c r="R62" s="8"/>
      <c r="S62" s="8">
        <v>1</v>
      </c>
      <c r="T62" s="8"/>
      <c r="U62" s="8"/>
      <c r="V62" s="8"/>
      <c r="W62" s="8">
        <v>1</v>
      </c>
      <c r="X62" s="8"/>
      <c r="Y62" s="8"/>
      <c r="Z62" s="8"/>
      <c r="AA62" s="8">
        <v>1</v>
      </c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9"/>
      <c r="AW62" s="9"/>
    </row>
    <row r="63" spans="1:49" s="3" customFormat="1" ht="16.5" customHeight="1" x14ac:dyDescent="0.15">
      <c r="A63" s="43"/>
      <c r="B63" s="8" t="s">
        <v>108</v>
      </c>
      <c r="C63" s="38"/>
      <c r="D63" s="8">
        <f t="shared" si="5"/>
        <v>179</v>
      </c>
      <c r="E63" s="10">
        <f t="shared" si="0"/>
        <v>179</v>
      </c>
      <c r="F63" s="10"/>
      <c r="G63" s="10">
        <v>179</v>
      </c>
      <c r="H63" s="10"/>
      <c r="I63" s="10"/>
      <c r="J63" s="10"/>
      <c r="K63" s="10"/>
      <c r="L63" s="8">
        <f t="shared" si="2"/>
        <v>0</v>
      </c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9"/>
      <c r="AW63" s="9"/>
    </row>
    <row r="64" spans="1:49" s="3" customFormat="1" ht="17.25" customHeight="1" x14ac:dyDescent="0.15">
      <c r="A64" s="43"/>
      <c r="B64" s="8" t="s">
        <v>109</v>
      </c>
      <c r="C64" s="38"/>
      <c r="D64" s="8">
        <f t="shared" si="5"/>
        <v>60</v>
      </c>
      <c r="E64" s="10">
        <f t="shared" si="0"/>
        <v>55</v>
      </c>
      <c r="F64" s="10"/>
      <c r="G64" s="10">
        <v>55</v>
      </c>
      <c r="H64" s="10"/>
      <c r="I64" s="10"/>
      <c r="J64" s="10"/>
      <c r="K64" s="10"/>
      <c r="L64" s="8">
        <f t="shared" si="2"/>
        <v>5</v>
      </c>
      <c r="M64" s="8"/>
      <c r="N64" s="8"/>
      <c r="O64" s="8"/>
      <c r="P64" s="8"/>
      <c r="Q64" s="8"/>
      <c r="R64" s="8"/>
      <c r="S64" s="8"/>
      <c r="T64" s="8"/>
      <c r="U64" s="8"/>
      <c r="V64" s="8"/>
      <c r="W64" s="8">
        <v>1</v>
      </c>
      <c r="X64" s="8"/>
      <c r="Y64" s="8"/>
      <c r="Z64" s="8"/>
      <c r="AA64" s="8">
        <v>1</v>
      </c>
      <c r="AB64" s="8" t="s">
        <v>42</v>
      </c>
      <c r="AC64" s="8">
        <v>1</v>
      </c>
      <c r="AD64" s="8"/>
      <c r="AE64" s="8"/>
      <c r="AF64" s="8"/>
      <c r="AG64" s="8"/>
      <c r="AH64" s="8">
        <v>1</v>
      </c>
      <c r="AI64" s="8"/>
      <c r="AJ64" s="8"/>
      <c r="AK64" s="8">
        <v>1</v>
      </c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9"/>
      <c r="AW64" s="9"/>
    </row>
    <row r="65" spans="1:49" s="3" customFormat="1" ht="16.5" customHeight="1" x14ac:dyDescent="0.15">
      <c r="A65" s="43"/>
      <c r="B65" s="8" t="s">
        <v>110</v>
      </c>
      <c r="C65" s="38"/>
      <c r="D65" s="8">
        <f t="shared" si="5"/>
        <v>40</v>
      </c>
      <c r="E65" s="10">
        <f t="shared" si="0"/>
        <v>35</v>
      </c>
      <c r="F65" s="10"/>
      <c r="G65" s="10">
        <v>35</v>
      </c>
      <c r="H65" s="10"/>
      <c r="I65" s="10"/>
      <c r="J65" s="10"/>
      <c r="K65" s="10"/>
      <c r="L65" s="8">
        <f t="shared" si="2"/>
        <v>5</v>
      </c>
      <c r="M65" s="8"/>
      <c r="N65" s="8">
        <v>1</v>
      </c>
      <c r="O65" s="8"/>
      <c r="P65" s="8"/>
      <c r="Q65" s="8"/>
      <c r="R65" s="8"/>
      <c r="S65" s="8">
        <v>1</v>
      </c>
      <c r="T65" s="8"/>
      <c r="U65" s="8"/>
      <c r="V65" s="8"/>
      <c r="W65" s="8">
        <v>1</v>
      </c>
      <c r="X65" s="8"/>
      <c r="Y65" s="8"/>
      <c r="Z65" s="8"/>
      <c r="AA65" s="8">
        <v>1</v>
      </c>
      <c r="AB65" s="8" t="s">
        <v>42</v>
      </c>
      <c r="AC65" s="8">
        <v>1</v>
      </c>
      <c r="AD65" s="8"/>
      <c r="AE65" s="8"/>
      <c r="AF65" s="8"/>
      <c r="AG65" s="8"/>
      <c r="AH65" s="8" t="s">
        <v>42</v>
      </c>
      <c r="AI65" s="8"/>
      <c r="AJ65" s="8"/>
      <c r="AK65" s="8" t="s">
        <v>42</v>
      </c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9"/>
      <c r="AW65" s="9"/>
    </row>
    <row r="66" spans="1:49" s="3" customFormat="1" ht="16.5" customHeight="1" x14ac:dyDescent="0.15">
      <c r="A66" s="43"/>
      <c r="B66" s="14" t="s">
        <v>111</v>
      </c>
      <c r="C66" s="38"/>
      <c r="D66" s="8">
        <f t="shared" si="5"/>
        <v>20</v>
      </c>
      <c r="E66" s="10">
        <f t="shared" si="0"/>
        <v>20</v>
      </c>
      <c r="F66" s="17"/>
      <c r="G66" s="17">
        <v>20</v>
      </c>
      <c r="H66" s="17"/>
      <c r="I66" s="17"/>
      <c r="J66" s="17"/>
      <c r="K66" s="17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9"/>
      <c r="AW66" s="9"/>
    </row>
    <row r="67" spans="1:49" s="3" customFormat="1" ht="16.5" customHeight="1" x14ac:dyDescent="0.15">
      <c r="A67" s="43"/>
      <c r="B67" s="14" t="s">
        <v>112</v>
      </c>
      <c r="C67" s="38"/>
      <c r="D67" s="8">
        <f t="shared" si="5"/>
        <v>80</v>
      </c>
      <c r="E67" s="10">
        <f t="shared" si="0"/>
        <v>80</v>
      </c>
      <c r="F67" s="17">
        <v>5</v>
      </c>
      <c r="G67" s="17">
        <v>75</v>
      </c>
      <c r="H67" s="17"/>
      <c r="I67" s="17"/>
      <c r="J67" s="17"/>
      <c r="K67" s="17"/>
      <c r="L67" s="8">
        <f t="shared" si="2"/>
        <v>0</v>
      </c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9"/>
      <c r="AW67" s="9"/>
    </row>
    <row r="68" spans="1:49" s="3" customFormat="1" ht="16.5" customHeight="1" x14ac:dyDescent="0.15">
      <c r="A68" s="43"/>
      <c r="B68" s="14" t="s">
        <v>113</v>
      </c>
      <c r="C68" s="38"/>
      <c r="D68" s="8">
        <f t="shared" si="5"/>
        <v>30</v>
      </c>
      <c r="E68" s="10">
        <f t="shared" si="0"/>
        <v>30</v>
      </c>
      <c r="F68" s="17"/>
      <c r="G68" s="17">
        <v>30</v>
      </c>
      <c r="H68" s="17"/>
      <c r="I68" s="17"/>
      <c r="J68" s="17"/>
      <c r="K68" s="17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9"/>
      <c r="AW68" s="9"/>
    </row>
    <row r="69" spans="1:49" s="3" customFormat="1" ht="16.5" customHeight="1" x14ac:dyDescent="0.15">
      <c r="A69" s="43"/>
      <c r="B69" s="8" t="s">
        <v>114</v>
      </c>
      <c r="C69" s="38"/>
      <c r="D69" s="8">
        <f t="shared" si="5"/>
        <v>30</v>
      </c>
      <c r="E69" s="10">
        <f t="shared" si="0"/>
        <v>25</v>
      </c>
      <c r="F69" s="10"/>
      <c r="G69" s="10">
        <v>25</v>
      </c>
      <c r="H69" s="10"/>
      <c r="I69" s="10"/>
      <c r="J69" s="10"/>
      <c r="K69" s="10"/>
      <c r="L69" s="8">
        <f t="shared" si="2"/>
        <v>5</v>
      </c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>
        <v>2</v>
      </c>
      <c r="AB69" s="8"/>
      <c r="AC69" s="8"/>
      <c r="AD69" s="8"/>
      <c r="AE69" s="8"/>
      <c r="AF69" s="8"/>
      <c r="AG69" s="8"/>
      <c r="AH69" s="8"/>
      <c r="AI69" s="8"/>
      <c r="AJ69" s="8"/>
      <c r="AK69" s="8">
        <v>3</v>
      </c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9"/>
      <c r="AW69" s="9"/>
    </row>
    <row r="70" spans="1:49" s="3" customFormat="1" ht="16.5" customHeight="1" x14ac:dyDescent="0.15">
      <c r="A70" s="43"/>
      <c r="B70" s="8" t="s">
        <v>115</v>
      </c>
      <c r="C70" s="38"/>
      <c r="D70" s="8">
        <f t="shared" si="5"/>
        <v>30</v>
      </c>
      <c r="E70" s="10">
        <f t="shared" si="0"/>
        <v>20</v>
      </c>
      <c r="F70" s="10"/>
      <c r="G70" s="10">
        <v>20</v>
      </c>
      <c r="H70" s="10"/>
      <c r="I70" s="10"/>
      <c r="J70" s="10"/>
      <c r="K70" s="10"/>
      <c r="L70" s="8">
        <f t="shared" si="2"/>
        <v>10</v>
      </c>
      <c r="M70" s="8"/>
      <c r="N70" s="8"/>
      <c r="O70" s="8"/>
      <c r="P70" s="8"/>
      <c r="Q70" s="8"/>
      <c r="R70" s="8"/>
      <c r="S70" s="8">
        <v>3</v>
      </c>
      <c r="T70" s="8"/>
      <c r="U70" s="8"/>
      <c r="V70" s="8"/>
      <c r="W70" s="8"/>
      <c r="X70" s="8"/>
      <c r="Y70" s="8"/>
      <c r="Z70" s="8"/>
      <c r="AA70" s="8">
        <v>2</v>
      </c>
      <c r="AB70" s="8"/>
      <c r="AC70" s="8"/>
      <c r="AD70" s="8"/>
      <c r="AE70" s="8" t="s">
        <v>42</v>
      </c>
      <c r="AF70" s="8">
        <v>3</v>
      </c>
      <c r="AG70" s="8"/>
      <c r="AH70" s="8">
        <v>2</v>
      </c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9"/>
      <c r="AW70" s="9"/>
    </row>
    <row r="71" spans="1:49" s="3" customFormat="1" ht="16.5" customHeight="1" x14ac:dyDescent="0.15">
      <c r="A71" s="43"/>
      <c r="B71" s="8" t="s">
        <v>116</v>
      </c>
      <c r="C71" s="39"/>
      <c r="D71" s="8">
        <f t="shared" si="5"/>
        <v>30</v>
      </c>
      <c r="E71" s="10">
        <f t="shared" si="0"/>
        <v>30</v>
      </c>
      <c r="F71" s="10"/>
      <c r="G71" s="10">
        <v>30</v>
      </c>
      <c r="H71" s="10"/>
      <c r="I71" s="10"/>
      <c r="J71" s="10"/>
      <c r="K71" s="10"/>
      <c r="L71" s="8">
        <f t="shared" si="2"/>
        <v>0</v>
      </c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9"/>
      <c r="AW71" s="9"/>
    </row>
    <row r="72" spans="1:49" s="3" customFormat="1" ht="18.75" customHeight="1" x14ac:dyDescent="0.15">
      <c r="A72" s="44"/>
      <c r="B72" s="45"/>
      <c r="C72" s="45"/>
      <c r="D72" s="45"/>
      <c r="E72" s="4"/>
      <c r="F72" s="4"/>
      <c r="G72" s="4"/>
      <c r="H72" s="4"/>
      <c r="I72" s="4"/>
      <c r="J72" s="4"/>
      <c r="K72" s="4"/>
      <c r="L72" s="5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6"/>
      <c r="AK72" s="6"/>
      <c r="AL72" s="6"/>
      <c r="AM72" s="41" t="s">
        <v>118</v>
      </c>
      <c r="AN72" s="41"/>
      <c r="AO72" s="41"/>
      <c r="AP72" s="41"/>
      <c r="AQ72" s="41"/>
      <c r="AR72" s="41"/>
      <c r="AS72" s="41"/>
      <c r="AT72" s="41"/>
      <c r="AU72" s="41"/>
      <c r="AV72" s="41"/>
      <c r="AW72" s="41"/>
    </row>
    <row r="73" spans="1:49" s="7" customFormat="1" ht="38.25" customHeight="1" x14ac:dyDescent="0.25">
      <c r="A73" s="42" t="s">
        <v>117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</row>
    <row r="74" spans="1:49" s="7" customFormat="1" ht="18.75" x14ac:dyDescent="0.25"/>
    <row r="75" spans="1:49" s="7" customFormat="1" ht="18.75" x14ac:dyDescent="0.25"/>
    <row r="76" spans="1:49" s="7" customFormat="1" ht="18.75" x14ac:dyDescent="0.25"/>
    <row r="77" spans="1:49" s="7" customFormat="1" ht="18.75" x14ac:dyDescent="0.25"/>
    <row r="78" spans="1:49" s="7" customFormat="1" ht="18.75" x14ac:dyDescent="0.25"/>
    <row r="79" spans="1:49" s="7" customFormat="1" ht="18.75" x14ac:dyDescent="0.25"/>
    <row r="80" spans="1:49" s="7" customFormat="1" ht="18.75" x14ac:dyDescent="0.25"/>
    <row r="81" s="7" customFormat="1" ht="18.75" x14ac:dyDescent="0.25"/>
    <row r="82" s="7" customFormat="1" ht="18.75" x14ac:dyDescent="0.25"/>
    <row r="83" s="7" customFormat="1" ht="18.75" x14ac:dyDescent="0.25"/>
    <row r="84" s="7" customFormat="1" ht="18.75" x14ac:dyDescent="0.25"/>
    <row r="85" s="7" customFormat="1" ht="18.75" x14ac:dyDescent="0.25"/>
    <row r="86" s="7" customFormat="1" ht="18.75" x14ac:dyDescent="0.25"/>
    <row r="87" s="7" customFormat="1" ht="18.75" x14ac:dyDescent="0.25"/>
    <row r="88" s="7" customFormat="1" ht="18.75" x14ac:dyDescent="0.25"/>
    <row r="89" s="7" customFormat="1" ht="18.75" x14ac:dyDescent="0.25"/>
    <row r="90" s="7" customFormat="1" ht="18.75" x14ac:dyDescent="0.25"/>
    <row r="91" s="7" customFormat="1" ht="18.75" x14ac:dyDescent="0.25"/>
    <row r="92" s="7" customFormat="1" ht="18.75" x14ac:dyDescent="0.25"/>
    <row r="93" s="7" customFormat="1" ht="18.75" x14ac:dyDescent="0.25"/>
    <row r="94" s="7" customFormat="1" ht="18.75" x14ac:dyDescent="0.25"/>
    <row r="95" s="7" customFormat="1" ht="18.75" x14ac:dyDescent="0.25"/>
    <row r="96" s="7" customFormat="1" ht="18.75" x14ac:dyDescent="0.25"/>
    <row r="97" s="7" customFormat="1" ht="18.75" x14ac:dyDescent="0.25"/>
    <row r="98" s="7" customFormat="1" ht="18.75" x14ac:dyDescent="0.25"/>
    <row r="99" s="7" customFormat="1" ht="18.75" x14ac:dyDescent="0.25"/>
    <row r="100" s="7" customFormat="1" ht="18.75" x14ac:dyDescent="0.25"/>
    <row r="101" s="7" customFormat="1" ht="18.75" x14ac:dyDescent="0.25"/>
    <row r="102" s="7" customFormat="1" ht="18.75" x14ac:dyDescent="0.25"/>
    <row r="103" s="7" customFormat="1" ht="18.75" x14ac:dyDescent="0.25"/>
    <row r="104" s="7" customFormat="1" ht="18.75" x14ac:dyDescent="0.25"/>
    <row r="105" s="7" customFormat="1" ht="18.75" x14ac:dyDescent="0.25"/>
    <row r="106" s="7" customFormat="1" ht="18.75" x14ac:dyDescent="0.25"/>
    <row r="107" s="7" customFormat="1" ht="18.75" x14ac:dyDescent="0.25"/>
    <row r="108" s="7" customFormat="1" ht="18.75" x14ac:dyDescent="0.25"/>
    <row r="109" s="7" customFormat="1" ht="18.75" x14ac:dyDescent="0.25"/>
    <row r="110" s="7" customFormat="1" ht="18.75" x14ac:dyDescent="0.25"/>
    <row r="111" s="7" customFormat="1" ht="18.75" x14ac:dyDescent="0.25"/>
    <row r="112" s="7" customFormat="1" ht="18.75" x14ac:dyDescent="0.25"/>
    <row r="113" s="7" customFormat="1" ht="18.75" x14ac:dyDescent="0.25"/>
    <row r="114" s="7" customFormat="1" ht="18.75" x14ac:dyDescent="0.25"/>
    <row r="115" s="7" customFormat="1" ht="18.75" x14ac:dyDescent="0.25"/>
    <row r="116" s="7" customFormat="1" ht="18.75" x14ac:dyDescent="0.25"/>
    <row r="117" s="7" customFormat="1" ht="18.75" x14ac:dyDescent="0.25"/>
    <row r="118" s="7" customFormat="1" ht="18.75" x14ac:dyDescent="0.25"/>
    <row r="119" s="7" customFormat="1" ht="18.75" x14ac:dyDescent="0.25"/>
    <row r="120" s="7" customFormat="1" ht="18.75" x14ac:dyDescent="0.25"/>
    <row r="121" s="7" customFormat="1" ht="18.75" x14ac:dyDescent="0.25"/>
    <row r="122" s="7" customFormat="1" ht="18.75" x14ac:dyDescent="0.25"/>
    <row r="123" s="7" customFormat="1" ht="18.75" x14ac:dyDescent="0.25"/>
    <row r="124" s="7" customFormat="1" ht="18.75" x14ac:dyDescent="0.25"/>
    <row r="125" s="7" customFormat="1" ht="18.75" x14ac:dyDescent="0.25"/>
    <row r="126" s="7" customFormat="1" ht="18.75" x14ac:dyDescent="0.25"/>
    <row r="127" s="7" customFormat="1" ht="18.75" x14ac:dyDescent="0.25"/>
    <row r="128" s="7" customFormat="1" ht="18.75" x14ac:dyDescent="0.25"/>
    <row r="129" s="7" customFormat="1" ht="18.75" x14ac:dyDescent="0.25"/>
    <row r="130" s="7" customFormat="1" ht="18.75" x14ac:dyDescent="0.25"/>
    <row r="131" s="7" customFormat="1" ht="18.75" x14ac:dyDescent="0.25"/>
    <row r="132" s="7" customFormat="1" ht="18.75" x14ac:dyDescent="0.25"/>
    <row r="133" s="7" customFormat="1" ht="18.75" x14ac:dyDescent="0.25"/>
    <row r="134" s="7" customFormat="1" ht="18.75" x14ac:dyDescent="0.25"/>
    <row r="135" s="7" customFormat="1" ht="18.75" x14ac:dyDescent="0.25"/>
    <row r="136" s="7" customFormat="1" ht="18.75" x14ac:dyDescent="0.25"/>
    <row r="137" s="7" customFormat="1" ht="18.75" x14ac:dyDescent="0.25"/>
    <row r="138" s="7" customFormat="1" ht="18.75" x14ac:dyDescent="0.25"/>
    <row r="139" s="7" customFormat="1" ht="18.75" x14ac:dyDescent="0.25"/>
    <row r="140" s="7" customFormat="1" ht="18.75" x14ac:dyDescent="0.25"/>
    <row r="141" s="7" customFormat="1" ht="18.75" x14ac:dyDescent="0.25"/>
    <row r="142" s="7" customFormat="1" ht="18.75" x14ac:dyDescent="0.25"/>
    <row r="143" s="7" customFormat="1" ht="18.75" x14ac:dyDescent="0.25"/>
    <row r="144" s="7" customFormat="1" ht="18.75" x14ac:dyDescent="0.25"/>
    <row r="145" s="7" customFormat="1" ht="18.75" x14ac:dyDescent="0.25"/>
    <row r="146" s="7" customFormat="1" ht="18.75" x14ac:dyDescent="0.25"/>
    <row r="147" s="7" customFormat="1" ht="18.75" x14ac:dyDescent="0.25"/>
    <row r="148" s="7" customFormat="1" ht="18.75" x14ac:dyDescent="0.25"/>
    <row r="149" s="7" customFormat="1" ht="18.75" x14ac:dyDescent="0.25"/>
    <row r="150" s="7" customFormat="1" ht="18.75" x14ac:dyDescent="0.25"/>
    <row r="151" s="7" customFormat="1" ht="18.75" x14ac:dyDescent="0.25"/>
    <row r="152" s="7" customFormat="1" ht="18.75" x14ac:dyDescent="0.25"/>
    <row r="153" s="7" customFormat="1" ht="18.75" x14ac:dyDescent="0.25"/>
    <row r="154" s="7" customFormat="1" ht="18.75" x14ac:dyDescent="0.25"/>
    <row r="155" s="7" customFormat="1" ht="18.75" x14ac:dyDescent="0.25"/>
    <row r="156" s="7" customFormat="1" ht="18.75" x14ac:dyDescent="0.25"/>
    <row r="157" s="7" customFormat="1" ht="18.75" x14ac:dyDescent="0.25"/>
    <row r="158" s="7" customFormat="1" ht="18.75" x14ac:dyDescent="0.25"/>
    <row r="159" s="7" customFormat="1" ht="18.75" x14ac:dyDescent="0.25"/>
    <row r="160" s="7" customFormat="1" ht="18.75" x14ac:dyDescent="0.25"/>
    <row r="161" s="7" customFormat="1" ht="18.75" x14ac:dyDescent="0.25"/>
    <row r="162" s="7" customFormat="1" ht="18.75" x14ac:dyDescent="0.25"/>
    <row r="163" s="7" customFormat="1" ht="18.75" x14ac:dyDescent="0.25"/>
    <row r="164" s="7" customFormat="1" ht="18.75" x14ac:dyDescent="0.25"/>
    <row r="165" s="7" customFormat="1" ht="18.75" x14ac:dyDescent="0.25"/>
    <row r="166" s="7" customFormat="1" ht="18.75" x14ac:dyDescent="0.25"/>
    <row r="167" s="7" customFormat="1" ht="18.75" x14ac:dyDescent="0.25"/>
    <row r="168" s="7" customFormat="1" ht="18.75" x14ac:dyDescent="0.25"/>
    <row r="169" s="7" customFormat="1" ht="18.75" x14ac:dyDescent="0.25"/>
    <row r="170" s="7" customFormat="1" ht="18.75" x14ac:dyDescent="0.25"/>
    <row r="171" s="7" customFormat="1" ht="18.75" x14ac:dyDescent="0.25"/>
    <row r="172" s="7" customFormat="1" ht="18.75" x14ac:dyDescent="0.25"/>
    <row r="173" s="7" customFormat="1" ht="18.75" x14ac:dyDescent="0.25"/>
    <row r="174" s="7" customFormat="1" ht="18.75" x14ac:dyDescent="0.25"/>
    <row r="175" s="7" customFormat="1" ht="18.75" x14ac:dyDescent="0.25"/>
    <row r="176" s="7" customFormat="1" ht="18.75" x14ac:dyDescent="0.25"/>
    <row r="177" s="7" customFormat="1" ht="18.75" x14ac:dyDescent="0.25"/>
    <row r="178" s="7" customFormat="1" ht="18.75" x14ac:dyDescent="0.25"/>
    <row r="179" s="7" customFormat="1" ht="18.75" x14ac:dyDescent="0.25"/>
    <row r="180" s="7" customFormat="1" ht="18.75" x14ac:dyDescent="0.25"/>
    <row r="181" s="7" customFormat="1" ht="18.75" x14ac:dyDescent="0.25"/>
    <row r="182" s="7" customFormat="1" ht="18.75" x14ac:dyDescent="0.25"/>
    <row r="183" s="7" customFormat="1" ht="18.75" x14ac:dyDescent="0.25"/>
    <row r="184" s="7" customFormat="1" ht="18.75" x14ac:dyDescent="0.25"/>
    <row r="185" s="7" customFormat="1" ht="18.75" x14ac:dyDescent="0.25"/>
    <row r="186" s="7" customFormat="1" ht="18.75" x14ac:dyDescent="0.25"/>
    <row r="187" s="7" customFormat="1" ht="18.75" x14ac:dyDescent="0.25"/>
    <row r="188" s="7" customFormat="1" ht="18.75" x14ac:dyDescent="0.25"/>
    <row r="189" s="7" customFormat="1" ht="18.75" x14ac:dyDescent="0.25"/>
    <row r="190" s="7" customFormat="1" ht="18.75" x14ac:dyDescent="0.25"/>
    <row r="191" s="7" customFormat="1" ht="18.75" x14ac:dyDescent="0.25"/>
    <row r="192" s="7" customFormat="1" ht="18.75" x14ac:dyDescent="0.25"/>
    <row r="193" s="7" customFormat="1" ht="18.75" x14ac:dyDescent="0.25"/>
    <row r="194" s="7" customFormat="1" ht="18.75" x14ac:dyDescent="0.25"/>
    <row r="195" s="7" customFormat="1" ht="18.75" x14ac:dyDescent="0.25"/>
    <row r="196" s="7" customFormat="1" ht="18.75" x14ac:dyDescent="0.25"/>
    <row r="197" s="7" customFormat="1" ht="18.75" x14ac:dyDescent="0.25"/>
    <row r="198" s="7" customFormat="1" ht="18.75" x14ac:dyDescent="0.25"/>
    <row r="199" s="7" customFormat="1" ht="18.75" x14ac:dyDescent="0.25"/>
    <row r="200" s="7" customFormat="1" ht="18.75" x14ac:dyDescent="0.25"/>
    <row r="201" s="7" customFormat="1" ht="18.75" x14ac:dyDescent="0.25"/>
    <row r="202" s="7" customFormat="1" ht="18.75" x14ac:dyDescent="0.25"/>
    <row r="203" s="7" customFormat="1" ht="18.75" x14ac:dyDescent="0.25"/>
    <row r="204" s="7" customFormat="1" ht="18.75" x14ac:dyDescent="0.25"/>
    <row r="205" s="7" customFormat="1" ht="18.75" x14ac:dyDescent="0.25"/>
    <row r="206" s="7" customFormat="1" ht="18.75" x14ac:dyDescent="0.25"/>
    <row r="207" s="7" customFormat="1" ht="18.75" x14ac:dyDescent="0.25"/>
    <row r="208" s="7" customFormat="1" ht="18.75" x14ac:dyDescent="0.25"/>
    <row r="209" s="7" customFormat="1" ht="18.75" x14ac:dyDescent="0.25"/>
    <row r="210" s="7" customFormat="1" ht="18.75" x14ac:dyDescent="0.25"/>
    <row r="211" s="7" customFormat="1" ht="18.75" x14ac:dyDescent="0.25"/>
    <row r="212" s="7" customFormat="1" ht="18.75" x14ac:dyDescent="0.25"/>
    <row r="213" s="7" customFormat="1" ht="18.75" x14ac:dyDescent="0.25"/>
    <row r="214" s="7" customFormat="1" ht="18.75" x14ac:dyDescent="0.25"/>
    <row r="215" s="7" customFormat="1" ht="18.75" x14ac:dyDescent="0.25"/>
    <row r="216" s="7" customFormat="1" ht="18.75" x14ac:dyDescent="0.25"/>
    <row r="217" s="7" customFormat="1" ht="18.75" x14ac:dyDescent="0.25"/>
    <row r="218" s="7" customFormat="1" ht="18.75" x14ac:dyDescent="0.25"/>
    <row r="219" s="7" customFormat="1" ht="18.75" x14ac:dyDescent="0.25"/>
    <row r="220" s="7" customFormat="1" ht="18.75" x14ac:dyDescent="0.25"/>
    <row r="221" s="7" customFormat="1" ht="18.75" x14ac:dyDescent="0.25"/>
    <row r="222" s="7" customFormat="1" ht="18.75" x14ac:dyDescent="0.25"/>
    <row r="223" s="7" customFormat="1" ht="18.75" x14ac:dyDescent="0.25"/>
    <row r="224" s="7" customFormat="1" ht="18.75" x14ac:dyDescent="0.25"/>
    <row r="225" s="7" customFormat="1" ht="18.75" x14ac:dyDescent="0.25"/>
    <row r="226" s="7" customFormat="1" ht="18.75" x14ac:dyDescent="0.25"/>
    <row r="227" s="7" customFormat="1" ht="18.75" x14ac:dyDescent="0.25"/>
    <row r="228" s="7" customFormat="1" ht="18.75" x14ac:dyDescent="0.25"/>
    <row r="229" s="7" customFormat="1" ht="18.75" x14ac:dyDescent="0.25"/>
    <row r="230" s="7" customFormat="1" ht="18.75" x14ac:dyDescent="0.25"/>
    <row r="231" s="7" customFormat="1" ht="18.75" x14ac:dyDescent="0.25"/>
    <row r="232" s="7" customFormat="1" ht="18.75" x14ac:dyDescent="0.25"/>
    <row r="233" s="7" customFormat="1" ht="18.75" x14ac:dyDescent="0.25"/>
    <row r="234" s="7" customFormat="1" ht="18.75" x14ac:dyDescent="0.25"/>
    <row r="235" s="7" customFormat="1" ht="18.75" x14ac:dyDescent="0.25"/>
    <row r="236" s="7" customFormat="1" ht="18.75" x14ac:dyDescent="0.25"/>
    <row r="237" s="7" customFormat="1" ht="18.75" x14ac:dyDescent="0.25"/>
    <row r="238" s="7" customFormat="1" ht="18.75" x14ac:dyDescent="0.25"/>
    <row r="239" s="7" customFormat="1" ht="18.75" x14ac:dyDescent="0.25"/>
    <row r="240" s="7" customFormat="1" ht="18.75" x14ac:dyDescent="0.25"/>
    <row r="241" s="7" customFormat="1" ht="18.75" x14ac:dyDescent="0.25"/>
    <row r="242" s="7" customFormat="1" ht="18.75" x14ac:dyDescent="0.25"/>
    <row r="243" s="7" customFormat="1" ht="18.75" x14ac:dyDescent="0.25"/>
    <row r="244" s="7" customFormat="1" ht="18.75" x14ac:dyDescent="0.25"/>
    <row r="245" s="7" customFormat="1" ht="18.75" x14ac:dyDescent="0.25"/>
    <row r="246" s="7" customFormat="1" ht="18.75" x14ac:dyDescent="0.25"/>
    <row r="247" s="7" customFormat="1" ht="18.75" x14ac:dyDescent="0.25"/>
    <row r="248" s="7" customFormat="1" ht="18.75" x14ac:dyDescent="0.25"/>
    <row r="249" s="7" customFormat="1" ht="18.75" x14ac:dyDescent="0.25"/>
    <row r="250" s="7" customFormat="1" ht="18.75" x14ac:dyDescent="0.25"/>
    <row r="251" s="7" customFormat="1" ht="18.75" x14ac:dyDescent="0.25"/>
    <row r="252" s="7" customFormat="1" ht="18.75" x14ac:dyDescent="0.25"/>
    <row r="253" s="7" customFormat="1" ht="18.75" x14ac:dyDescent="0.25"/>
    <row r="254" s="7" customFormat="1" ht="18.75" x14ac:dyDescent="0.25"/>
    <row r="255" s="7" customFormat="1" ht="18.75" x14ac:dyDescent="0.25"/>
    <row r="256" s="7" customFormat="1" ht="18.75" x14ac:dyDescent="0.25"/>
    <row r="257" s="7" customFormat="1" ht="18.75" x14ac:dyDescent="0.25"/>
    <row r="258" s="7" customFormat="1" ht="18.75" x14ac:dyDescent="0.25"/>
    <row r="259" s="7" customFormat="1" ht="18.75" x14ac:dyDescent="0.25"/>
    <row r="260" s="7" customFormat="1" ht="18.75" x14ac:dyDescent="0.25"/>
    <row r="261" s="7" customFormat="1" ht="18.75" x14ac:dyDescent="0.25"/>
    <row r="262" s="7" customFormat="1" ht="18.75" x14ac:dyDescent="0.25"/>
    <row r="263" s="7" customFormat="1" ht="18.75" x14ac:dyDescent="0.25"/>
    <row r="264" s="7" customFormat="1" ht="18.75" x14ac:dyDescent="0.25"/>
    <row r="265" s="7" customFormat="1" ht="18.75" x14ac:dyDescent="0.25"/>
    <row r="266" s="7" customFormat="1" ht="18.75" x14ac:dyDescent="0.25"/>
    <row r="267" s="7" customFormat="1" ht="18.75" x14ac:dyDescent="0.25"/>
    <row r="268" s="7" customFormat="1" ht="18.75" x14ac:dyDescent="0.25"/>
    <row r="269" s="7" customFormat="1" ht="18.75" x14ac:dyDescent="0.25"/>
    <row r="270" s="7" customFormat="1" ht="18.75" x14ac:dyDescent="0.25"/>
    <row r="271" s="7" customFormat="1" ht="18.75" x14ac:dyDescent="0.25"/>
    <row r="272" s="7" customFormat="1" ht="18.75" x14ac:dyDescent="0.25"/>
    <row r="273" s="7" customFormat="1" ht="18.75" x14ac:dyDescent="0.25"/>
    <row r="274" s="7" customFormat="1" ht="18.75" x14ac:dyDescent="0.25"/>
    <row r="275" s="7" customFormat="1" ht="18.75" x14ac:dyDescent="0.25"/>
    <row r="276" s="7" customFormat="1" ht="18.75" x14ac:dyDescent="0.25"/>
    <row r="277" s="7" customFormat="1" ht="18.75" x14ac:dyDescent="0.25"/>
    <row r="278" s="7" customFormat="1" ht="18.75" x14ac:dyDescent="0.25"/>
    <row r="279" s="7" customFormat="1" ht="18.75" x14ac:dyDescent="0.25"/>
    <row r="280" s="7" customFormat="1" ht="18.75" x14ac:dyDescent="0.25"/>
    <row r="281" s="7" customFormat="1" ht="18.75" x14ac:dyDescent="0.25"/>
    <row r="282" s="7" customFormat="1" ht="18.75" x14ac:dyDescent="0.25"/>
    <row r="283" s="7" customFormat="1" ht="18.75" x14ac:dyDescent="0.25"/>
    <row r="284" s="7" customFormat="1" ht="18.75" x14ac:dyDescent="0.25"/>
    <row r="285" s="7" customFormat="1" ht="18.75" x14ac:dyDescent="0.25"/>
    <row r="286" s="7" customFormat="1" ht="18.75" x14ac:dyDescent="0.25"/>
    <row r="287" s="7" customFormat="1" ht="18.75" x14ac:dyDescent="0.25"/>
    <row r="288" s="7" customFormat="1" ht="18.75" x14ac:dyDescent="0.25"/>
    <row r="289" s="7" customFormat="1" ht="18.75" x14ac:dyDescent="0.25"/>
    <row r="290" s="7" customFormat="1" ht="18.75" x14ac:dyDescent="0.25"/>
    <row r="291" s="7" customFormat="1" ht="18.75" x14ac:dyDescent="0.25"/>
    <row r="292" s="7" customFormat="1" ht="18.75" x14ac:dyDescent="0.25"/>
    <row r="293" s="7" customFormat="1" ht="18.75" x14ac:dyDescent="0.25"/>
    <row r="294" s="7" customFormat="1" ht="18.75" x14ac:dyDescent="0.25"/>
    <row r="295" s="7" customFormat="1" ht="18.75" x14ac:dyDescent="0.25"/>
    <row r="296" s="7" customFormat="1" ht="18.75" x14ac:dyDescent="0.25"/>
    <row r="297" s="7" customFormat="1" ht="18.75" x14ac:dyDescent="0.25"/>
    <row r="298" s="7" customFormat="1" ht="18.75" x14ac:dyDescent="0.25"/>
    <row r="299" s="7" customFormat="1" ht="18.75" x14ac:dyDescent="0.25"/>
    <row r="300" s="7" customFormat="1" ht="18.75" x14ac:dyDescent="0.25"/>
    <row r="301" s="7" customFormat="1" ht="18.75" x14ac:dyDescent="0.25"/>
    <row r="302" s="7" customFormat="1" ht="18.75" x14ac:dyDescent="0.25"/>
    <row r="303" s="7" customFormat="1" ht="18.75" x14ac:dyDescent="0.25"/>
    <row r="304" s="7" customFormat="1" ht="18.75" x14ac:dyDescent="0.25"/>
    <row r="305" s="7" customFormat="1" ht="18.75" x14ac:dyDescent="0.25"/>
    <row r="306" s="7" customFormat="1" ht="18.75" x14ac:dyDescent="0.25"/>
    <row r="307" s="7" customFormat="1" ht="18.75" x14ac:dyDescent="0.25"/>
    <row r="308" s="7" customFormat="1" ht="18.75" x14ac:dyDescent="0.25"/>
    <row r="309" s="7" customFormat="1" ht="18.75" x14ac:dyDescent="0.25"/>
    <row r="310" s="7" customFormat="1" ht="18.75" x14ac:dyDescent="0.25"/>
    <row r="311" s="7" customFormat="1" ht="18.75" x14ac:dyDescent="0.25"/>
    <row r="312" s="7" customFormat="1" ht="18.75" x14ac:dyDescent="0.25"/>
    <row r="313" s="7" customFormat="1" ht="18.75" x14ac:dyDescent="0.25"/>
    <row r="314" s="7" customFormat="1" ht="18.75" x14ac:dyDescent="0.25"/>
    <row r="315" s="7" customFormat="1" ht="18.75" x14ac:dyDescent="0.25"/>
    <row r="316" s="7" customFormat="1" ht="18.75" x14ac:dyDescent="0.25"/>
    <row r="317" s="7" customFormat="1" ht="18.75" x14ac:dyDescent="0.25"/>
    <row r="318" s="7" customFormat="1" ht="18.75" x14ac:dyDescent="0.25"/>
    <row r="319" s="7" customFormat="1" ht="18.75" x14ac:dyDescent="0.25"/>
    <row r="320" s="7" customFormat="1" ht="18.75" x14ac:dyDescent="0.25"/>
    <row r="321" s="7" customFormat="1" ht="18.75" x14ac:dyDescent="0.25"/>
    <row r="322" s="7" customFormat="1" ht="18.75" x14ac:dyDescent="0.25"/>
    <row r="323" s="7" customFormat="1" ht="18.75" x14ac:dyDescent="0.25"/>
    <row r="324" s="7" customFormat="1" ht="18.75" x14ac:dyDescent="0.25"/>
    <row r="325" s="7" customFormat="1" ht="18.75" x14ac:dyDescent="0.25"/>
    <row r="326" s="7" customFormat="1" ht="18.75" x14ac:dyDescent="0.25"/>
    <row r="327" s="7" customFormat="1" ht="18.75" x14ac:dyDescent="0.25"/>
    <row r="328" s="7" customFormat="1" ht="18.75" x14ac:dyDescent="0.25"/>
    <row r="329" s="7" customFormat="1" ht="18.75" x14ac:dyDescent="0.25"/>
    <row r="330" s="7" customFormat="1" ht="18.75" x14ac:dyDescent="0.25"/>
    <row r="331" s="7" customFormat="1" ht="18.75" x14ac:dyDescent="0.25"/>
    <row r="332" s="7" customFormat="1" ht="18.75" x14ac:dyDescent="0.25"/>
    <row r="333" s="7" customFormat="1" ht="18.75" x14ac:dyDescent="0.25"/>
    <row r="334" s="7" customFormat="1" ht="18.75" x14ac:dyDescent="0.25"/>
    <row r="335" s="7" customFormat="1" ht="18.75" x14ac:dyDescent="0.25"/>
    <row r="336" s="7" customFormat="1" ht="18.75" x14ac:dyDescent="0.25"/>
    <row r="337" s="7" customFormat="1" ht="18.75" x14ac:dyDescent="0.25"/>
    <row r="338" s="7" customFormat="1" ht="18.75" x14ac:dyDescent="0.25"/>
    <row r="339" s="7" customFormat="1" ht="18.75" x14ac:dyDescent="0.25"/>
    <row r="340" s="7" customFormat="1" ht="18.75" x14ac:dyDescent="0.25"/>
    <row r="341" s="7" customFormat="1" ht="18.75" x14ac:dyDescent="0.25"/>
    <row r="342" s="7" customFormat="1" ht="18.75" x14ac:dyDescent="0.25"/>
    <row r="343" s="7" customFormat="1" ht="18.75" x14ac:dyDescent="0.25"/>
    <row r="344" s="7" customFormat="1" ht="18.75" x14ac:dyDescent="0.25"/>
    <row r="345" s="7" customFormat="1" ht="18.75" x14ac:dyDescent="0.25"/>
    <row r="346" s="7" customFormat="1" ht="18.75" x14ac:dyDescent="0.25"/>
    <row r="347" s="7" customFormat="1" ht="18.75" x14ac:dyDescent="0.25"/>
    <row r="348" s="7" customFormat="1" ht="18.75" x14ac:dyDescent="0.25"/>
    <row r="349" s="7" customFormat="1" ht="18.75" x14ac:dyDescent="0.25"/>
    <row r="350" s="7" customFormat="1" ht="18.75" x14ac:dyDescent="0.25"/>
    <row r="351" s="7" customFormat="1" ht="18.75" x14ac:dyDescent="0.25"/>
    <row r="352" s="7" customFormat="1" ht="18.75" x14ac:dyDescent="0.25"/>
    <row r="353" s="7" customFormat="1" ht="18.75" x14ac:dyDescent="0.25"/>
    <row r="354" s="7" customFormat="1" ht="18.75" x14ac:dyDescent="0.25"/>
    <row r="355" s="7" customFormat="1" ht="18.75" x14ac:dyDescent="0.25"/>
    <row r="356" s="7" customFormat="1" ht="18.75" x14ac:dyDescent="0.25"/>
    <row r="357" s="7" customFormat="1" ht="18.75" x14ac:dyDescent="0.25"/>
    <row r="358" s="7" customFormat="1" ht="18.75" x14ac:dyDescent="0.25"/>
    <row r="359" s="7" customFormat="1" ht="18.75" x14ac:dyDescent="0.25"/>
    <row r="360" s="7" customFormat="1" ht="18.75" x14ac:dyDescent="0.25"/>
    <row r="361" s="7" customFormat="1" ht="18.75" x14ac:dyDescent="0.25"/>
    <row r="362" s="7" customFormat="1" ht="18.75" x14ac:dyDescent="0.25"/>
    <row r="363" s="7" customFormat="1" ht="18.75" x14ac:dyDescent="0.25"/>
    <row r="364" s="7" customFormat="1" ht="18.75" x14ac:dyDescent="0.25"/>
    <row r="365" s="7" customFormat="1" ht="18.75" x14ac:dyDescent="0.25"/>
    <row r="366" s="7" customFormat="1" ht="18.75" x14ac:dyDescent="0.25"/>
    <row r="367" s="7" customFormat="1" ht="18.75" x14ac:dyDescent="0.25"/>
    <row r="368" s="7" customFormat="1" ht="18.75" x14ac:dyDescent="0.25"/>
    <row r="369" s="7" customFormat="1" ht="18.75" x14ac:dyDescent="0.25"/>
    <row r="370" s="7" customFormat="1" ht="18.75" x14ac:dyDescent="0.25"/>
    <row r="371" s="7" customFormat="1" ht="18.75" x14ac:dyDescent="0.25"/>
    <row r="372" s="7" customFormat="1" ht="18.75" x14ac:dyDescent="0.25"/>
    <row r="373" s="7" customFormat="1" ht="18.75" x14ac:dyDescent="0.25"/>
    <row r="374" s="7" customFormat="1" ht="18.75" x14ac:dyDescent="0.25"/>
    <row r="375" s="7" customFormat="1" ht="18.75" x14ac:dyDescent="0.25"/>
    <row r="376" s="7" customFormat="1" ht="18.75" x14ac:dyDescent="0.25"/>
    <row r="377" s="7" customFormat="1" ht="18.75" x14ac:dyDescent="0.25"/>
    <row r="378" s="7" customFormat="1" ht="18.75" x14ac:dyDescent="0.25"/>
    <row r="379" s="7" customFormat="1" ht="18.75" x14ac:dyDescent="0.25"/>
    <row r="380" s="7" customFormat="1" ht="18.75" x14ac:dyDescent="0.25"/>
    <row r="381" s="7" customFormat="1" ht="18.75" x14ac:dyDescent="0.25"/>
    <row r="382" s="7" customFormat="1" ht="18.75" x14ac:dyDescent="0.25"/>
    <row r="383" s="7" customFormat="1" ht="18.75" x14ac:dyDescent="0.25"/>
    <row r="384" s="7" customFormat="1" ht="18.75" x14ac:dyDescent="0.25"/>
    <row r="385" s="7" customFormat="1" ht="18.75" x14ac:dyDescent="0.25"/>
    <row r="386" s="7" customFormat="1" ht="18.75" x14ac:dyDescent="0.25"/>
    <row r="387" s="7" customFormat="1" ht="18.75" x14ac:dyDescent="0.25"/>
    <row r="388" s="7" customFormat="1" ht="18.75" x14ac:dyDescent="0.25"/>
    <row r="389" s="7" customFormat="1" ht="18.75" x14ac:dyDescent="0.25"/>
    <row r="390" s="7" customFormat="1" ht="18.75" x14ac:dyDescent="0.25"/>
    <row r="391" s="7" customFormat="1" ht="18.75" x14ac:dyDescent="0.25"/>
    <row r="392" s="7" customFormat="1" ht="18.75" x14ac:dyDescent="0.25"/>
    <row r="393" s="7" customFormat="1" ht="18.75" x14ac:dyDescent="0.25"/>
    <row r="394" s="7" customFormat="1" ht="18.75" x14ac:dyDescent="0.25"/>
    <row r="395" s="7" customFormat="1" ht="18.75" x14ac:dyDescent="0.25"/>
    <row r="396" s="7" customFormat="1" ht="18.75" x14ac:dyDescent="0.25"/>
    <row r="397" s="7" customFormat="1" ht="18.75" x14ac:dyDescent="0.25"/>
    <row r="398" s="7" customFormat="1" ht="18.75" x14ac:dyDescent="0.25"/>
    <row r="399" s="7" customFormat="1" ht="18.75" x14ac:dyDescent="0.25"/>
    <row r="400" s="7" customFormat="1" ht="18.75" x14ac:dyDescent="0.25"/>
    <row r="401" s="7" customFormat="1" ht="18.75" x14ac:dyDescent="0.25"/>
    <row r="402" s="7" customFormat="1" ht="18.75" x14ac:dyDescent="0.25"/>
    <row r="403" s="7" customFormat="1" ht="18.75" x14ac:dyDescent="0.25"/>
    <row r="404" s="7" customFormat="1" ht="18.75" x14ac:dyDescent="0.25"/>
    <row r="405" s="7" customFormat="1" ht="18.75" x14ac:dyDescent="0.25"/>
    <row r="406" s="7" customFormat="1" ht="18.75" x14ac:dyDescent="0.25"/>
    <row r="407" s="7" customFormat="1" ht="18.75" x14ac:dyDescent="0.25"/>
    <row r="408" s="7" customFormat="1" ht="18.75" x14ac:dyDescent="0.25"/>
    <row r="409" s="7" customFormat="1" ht="18.75" x14ac:dyDescent="0.25"/>
    <row r="410" s="7" customFormat="1" ht="18.75" x14ac:dyDescent="0.25"/>
    <row r="411" s="7" customFormat="1" ht="18.75" x14ac:dyDescent="0.25"/>
    <row r="412" s="7" customFormat="1" ht="18.75" x14ac:dyDescent="0.25"/>
    <row r="413" s="7" customFormat="1" ht="18.75" x14ac:dyDescent="0.25"/>
    <row r="414" s="7" customFormat="1" ht="18.75" x14ac:dyDescent="0.25"/>
    <row r="415" s="7" customFormat="1" ht="18.75" x14ac:dyDescent="0.25"/>
    <row r="416" s="7" customFormat="1" ht="18.75" x14ac:dyDescent="0.25"/>
    <row r="417" s="7" customFormat="1" ht="18.75" x14ac:dyDescent="0.25"/>
    <row r="418" s="7" customFormat="1" ht="18.75" x14ac:dyDescent="0.25"/>
    <row r="419" s="7" customFormat="1" ht="18.75" x14ac:dyDescent="0.25"/>
    <row r="420" s="7" customFormat="1" ht="18.75" x14ac:dyDescent="0.25"/>
    <row r="421" s="7" customFormat="1" ht="18.75" x14ac:dyDescent="0.25"/>
    <row r="422" s="7" customFormat="1" ht="18.75" x14ac:dyDescent="0.25"/>
    <row r="423" s="7" customFormat="1" ht="18.75" x14ac:dyDescent="0.25"/>
    <row r="424" s="7" customFormat="1" ht="18.75" x14ac:dyDescent="0.25"/>
    <row r="425" s="7" customFormat="1" ht="18.75" x14ac:dyDescent="0.25"/>
    <row r="426" s="7" customFormat="1" ht="18.75" x14ac:dyDescent="0.25"/>
    <row r="427" s="7" customFormat="1" ht="18.75" x14ac:dyDescent="0.25"/>
    <row r="428" s="7" customFormat="1" ht="18.75" x14ac:dyDescent="0.25"/>
    <row r="429" s="7" customFormat="1" ht="18.75" x14ac:dyDescent="0.25"/>
    <row r="430" s="7" customFormat="1" ht="18.75" x14ac:dyDescent="0.25"/>
    <row r="431" s="7" customFormat="1" ht="18.75" x14ac:dyDescent="0.25"/>
    <row r="432" s="7" customFormat="1" ht="18.75" x14ac:dyDescent="0.25"/>
    <row r="433" s="7" customFormat="1" ht="18.75" x14ac:dyDescent="0.25"/>
    <row r="434" s="7" customFormat="1" ht="18.75" x14ac:dyDescent="0.25"/>
    <row r="435" s="7" customFormat="1" ht="18.75" x14ac:dyDescent="0.25"/>
    <row r="436" s="7" customFormat="1" ht="18.75" x14ac:dyDescent="0.25"/>
    <row r="437" s="7" customFormat="1" ht="18.75" x14ac:dyDescent="0.25"/>
    <row r="438" s="7" customFormat="1" ht="18.75" x14ac:dyDescent="0.25"/>
    <row r="439" s="7" customFormat="1" ht="18.75" x14ac:dyDescent="0.25"/>
    <row r="440" s="7" customFormat="1" ht="18.75" x14ac:dyDescent="0.25"/>
    <row r="441" s="7" customFormat="1" ht="18.75" x14ac:dyDescent="0.25"/>
    <row r="442" s="7" customFormat="1" ht="18.75" x14ac:dyDescent="0.25"/>
    <row r="443" s="7" customFormat="1" ht="18.75" x14ac:dyDescent="0.25"/>
    <row r="444" s="7" customFormat="1" ht="18.75" x14ac:dyDescent="0.25"/>
    <row r="445" s="7" customFormat="1" ht="18.75" x14ac:dyDescent="0.25"/>
    <row r="446" s="7" customFormat="1" ht="18.75" x14ac:dyDescent="0.25"/>
    <row r="447" s="7" customFormat="1" ht="18.75" x14ac:dyDescent="0.25"/>
    <row r="448" s="7" customFormat="1" ht="18.75" x14ac:dyDescent="0.25"/>
    <row r="449" s="7" customFormat="1" ht="18.75" x14ac:dyDescent="0.25"/>
    <row r="450" s="7" customFormat="1" ht="18.75" x14ac:dyDescent="0.25"/>
    <row r="451" s="7" customFormat="1" ht="18.75" x14ac:dyDescent="0.25"/>
    <row r="452" s="7" customFormat="1" ht="18.75" x14ac:dyDescent="0.25"/>
    <row r="453" s="7" customFormat="1" ht="18.75" x14ac:dyDescent="0.25"/>
    <row r="454" s="7" customFormat="1" ht="18.75" x14ac:dyDescent="0.25"/>
    <row r="455" s="7" customFormat="1" ht="18.75" x14ac:dyDescent="0.25"/>
    <row r="456" s="7" customFormat="1" ht="18.75" x14ac:dyDescent="0.25"/>
    <row r="457" s="7" customFormat="1" ht="18.75" x14ac:dyDescent="0.25"/>
    <row r="458" s="7" customFormat="1" ht="18.75" x14ac:dyDescent="0.25"/>
    <row r="459" s="7" customFormat="1" ht="18.75" x14ac:dyDescent="0.25"/>
    <row r="460" s="7" customFormat="1" ht="18.75" x14ac:dyDescent="0.25"/>
    <row r="461" s="7" customFormat="1" ht="18.75" x14ac:dyDescent="0.25"/>
    <row r="462" s="7" customFormat="1" ht="18.75" x14ac:dyDescent="0.25"/>
    <row r="463" s="7" customFormat="1" ht="18.75" x14ac:dyDescent="0.25"/>
    <row r="464" s="7" customFormat="1" ht="18.75" x14ac:dyDescent="0.25"/>
    <row r="465" s="7" customFormat="1" ht="18.75" x14ac:dyDescent="0.25"/>
    <row r="466" s="7" customFormat="1" ht="18.75" x14ac:dyDescent="0.25"/>
    <row r="467" s="7" customFormat="1" ht="18.75" x14ac:dyDescent="0.25"/>
    <row r="468" s="7" customFormat="1" ht="18.75" x14ac:dyDescent="0.25"/>
    <row r="469" s="7" customFormat="1" ht="18.75" x14ac:dyDescent="0.25"/>
    <row r="470" s="7" customFormat="1" ht="18.75" x14ac:dyDescent="0.25"/>
    <row r="471" s="7" customFormat="1" ht="18.75" x14ac:dyDescent="0.25"/>
    <row r="472" s="7" customFormat="1" ht="18.75" x14ac:dyDescent="0.25"/>
    <row r="473" s="7" customFormat="1" ht="18.75" x14ac:dyDescent="0.25"/>
    <row r="474" s="7" customFormat="1" ht="18.75" x14ac:dyDescent="0.25"/>
    <row r="475" s="7" customFormat="1" ht="18.75" x14ac:dyDescent="0.25"/>
    <row r="476" s="7" customFormat="1" ht="18.75" x14ac:dyDescent="0.25"/>
    <row r="477" s="7" customFormat="1" ht="18.75" x14ac:dyDescent="0.25"/>
    <row r="478" s="7" customFormat="1" ht="18.75" x14ac:dyDescent="0.25"/>
    <row r="479" s="7" customFormat="1" ht="18.75" x14ac:dyDescent="0.25"/>
    <row r="480" s="7" customFormat="1" ht="18.75" x14ac:dyDescent="0.25"/>
    <row r="481" s="7" customFormat="1" ht="18.75" x14ac:dyDescent="0.25"/>
    <row r="482" s="7" customFormat="1" ht="18.75" x14ac:dyDescent="0.25"/>
    <row r="483" s="7" customFormat="1" ht="18.75" x14ac:dyDescent="0.25"/>
    <row r="484" s="7" customFormat="1" ht="18.75" x14ac:dyDescent="0.25"/>
    <row r="485" s="7" customFormat="1" ht="18.75" x14ac:dyDescent="0.25"/>
    <row r="486" s="7" customFormat="1" ht="18.75" x14ac:dyDescent="0.25"/>
  </sheetData>
  <mergeCells count="48">
    <mergeCell ref="AM72:AW72"/>
    <mergeCell ref="A73:AW73"/>
    <mergeCell ref="R51:S51"/>
    <mergeCell ref="V51:W51"/>
    <mergeCell ref="AJ51:AK51"/>
    <mergeCell ref="A58:A71"/>
    <mergeCell ref="C58:C71"/>
    <mergeCell ref="A72:D72"/>
    <mergeCell ref="A39:A45"/>
    <mergeCell ref="C39:C45"/>
    <mergeCell ref="A46:A50"/>
    <mergeCell ref="C46:C50"/>
    <mergeCell ref="A51:A56"/>
    <mergeCell ref="C51:C56"/>
    <mergeCell ref="A16:A18"/>
    <mergeCell ref="C16:C18"/>
    <mergeCell ref="A19:A33"/>
    <mergeCell ref="C19:C33"/>
    <mergeCell ref="A34:A38"/>
    <mergeCell ref="C34:C38"/>
    <mergeCell ref="AJ3:AK3"/>
    <mergeCell ref="AL3:AM3"/>
    <mergeCell ref="AN3:AO3"/>
    <mergeCell ref="P3:Q3"/>
    <mergeCell ref="R3:S3"/>
    <mergeCell ref="T3:U3"/>
    <mergeCell ref="V3:W3"/>
    <mergeCell ref="A6:A9"/>
    <mergeCell ref="C6:C9"/>
    <mergeCell ref="A10:A15"/>
    <mergeCell ref="C10:C15"/>
    <mergeCell ref="AB3:AD3"/>
    <mergeCell ref="X3:Y3"/>
    <mergeCell ref="Z3:AA3"/>
    <mergeCell ref="A1:AU1"/>
    <mergeCell ref="A2:A5"/>
    <mergeCell ref="B2:B5"/>
    <mergeCell ref="C2:C4"/>
    <mergeCell ref="D2:D3"/>
    <mergeCell ref="E2:H3"/>
    <mergeCell ref="I2:K3"/>
    <mergeCell ref="L2:AW2"/>
    <mergeCell ref="L3:L4"/>
    <mergeCell ref="M3:O3"/>
    <mergeCell ref="AP3:AQ3"/>
    <mergeCell ref="AT3:AU3"/>
    <mergeCell ref="AE3:AF3"/>
    <mergeCell ref="AG3:AI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0615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zsb</dc:creator>
  <cp:lastModifiedBy>zsb</cp:lastModifiedBy>
  <dcterms:created xsi:type="dcterms:W3CDTF">2023-05-29T03:11:19Z</dcterms:created>
  <dcterms:modified xsi:type="dcterms:W3CDTF">2023-06-14T23:30:05Z</dcterms:modified>
</cp:coreProperties>
</file>